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120" i="1"/>
  <c r="C120"/>
  <c r="H119"/>
  <c r="F119" s="1"/>
  <c r="G119"/>
  <c r="G118" s="1"/>
  <c r="E119"/>
  <c r="D119"/>
  <c r="C119"/>
  <c r="H118"/>
  <c r="F118" s="1"/>
  <c r="E118"/>
  <c r="D118"/>
  <c r="C118"/>
  <c r="F117"/>
  <c r="C117"/>
  <c r="H116"/>
  <c r="G116"/>
  <c r="F116"/>
  <c r="E116"/>
  <c r="D116"/>
  <c r="C116"/>
  <c r="F115"/>
  <c r="C115"/>
  <c r="H114"/>
  <c r="G114"/>
  <c r="F114"/>
  <c r="E114"/>
  <c r="D114"/>
  <c r="C114"/>
  <c r="F113"/>
  <c r="C113"/>
  <c r="H112"/>
  <c r="F112" s="1"/>
  <c r="G112"/>
  <c r="E112"/>
  <c r="C112" s="1"/>
  <c r="D112"/>
  <c r="F111"/>
  <c r="C111"/>
  <c r="H110"/>
  <c r="F110" s="1"/>
  <c r="G110"/>
  <c r="E110"/>
  <c r="C110" s="1"/>
  <c r="D110"/>
  <c r="F109"/>
  <c r="C109"/>
  <c r="H108"/>
  <c r="F108" s="1"/>
  <c r="G108"/>
  <c r="E108"/>
  <c r="C108" s="1"/>
  <c r="D108"/>
  <c r="H106"/>
  <c r="G106"/>
  <c r="G105" s="1"/>
  <c r="E106"/>
  <c r="D106"/>
  <c r="C106"/>
  <c r="H105"/>
  <c r="F105"/>
  <c r="E105"/>
  <c r="D105"/>
  <c r="C105"/>
  <c r="F104"/>
  <c r="C104"/>
  <c r="H103"/>
  <c r="F103" s="1"/>
  <c r="G103"/>
  <c r="E103"/>
  <c r="C103" s="1"/>
  <c r="D103"/>
  <c r="F102"/>
  <c r="C102"/>
  <c r="H100"/>
  <c r="F100" s="1"/>
  <c r="G100"/>
  <c r="G99" s="1"/>
  <c r="E100"/>
  <c r="E99" s="1"/>
  <c r="D100"/>
  <c r="H99"/>
  <c r="D99"/>
  <c r="H97"/>
  <c r="F97" s="1"/>
  <c r="G97"/>
  <c r="E97"/>
  <c r="D97"/>
  <c r="C97" s="1"/>
  <c r="F96"/>
  <c r="H95"/>
  <c r="G95"/>
  <c r="F95" s="1"/>
  <c r="E95"/>
  <c r="D95"/>
  <c r="C95"/>
  <c r="F94"/>
  <c r="C94"/>
  <c r="F93"/>
  <c r="C93"/>
  <c r="F92"/>
  <c r="C92"/>
  <c r="F91"/>
  <c r="C91"/>
  <c r="H90"/>
  <c r="F90" s="1"/>
  <c r="G90"/>
  <c r="E90"/>
  <c r="C90" s="1"/>
  <c r="D90"/>
  <c r="D89" s="1"/>
  <c r="G89"/>
  <c r="F88"/>
  <c r="C88"/>
  <c r="F87"/>
  <c r="C87"/>
  <c r="F86"/>
  <c r="C86"/>
  <c r="F85"/>
  <c r="C85"/>
  <c r="H84"/>
  <c r="F84" s="1"/>
  <c r="G84"/>
  <c r="E84"/>
  <c r="C84" s="1"/>
  <c r="D84"/>
  <c r="D83" s="1"/>
  <c r="G83"/>
  <c r="F82"/>
  <c r="C82"/>
  <c r="H81"/>
  <c r="G81"/>
  <c r="F81" s="1"/>
  <c r="E81"/>
  <c r="D81"/>
  <c r="C81"/>
  <c r="F80"/>
  <c r="C80"/>
  <c r="H79"/>
  <c r="G79"/>
  <c r="F79" s="1"/>
  <c r="E79"/>
  <c r="D79"/>
  <c r="C79"/>
  <c r="F77"/>
  <c r="C77"/>
  <c r="H76"/>
  <c r="G76"/>
  <c r="F76" s="1"/>
  <c r="E76"/>
  <c r="D76"/>
  <c r="C76"/>
  <c r="F75"/>
  <c r="C75"/>
  <c r="F74"/>
  <c r="C74"/>
  <c r="H73"/>
  <c r="F73" s="1"/>
  <c r="G73"/>
  <c r="E73"/>
  <c r="C73" s="1"/>
  <c r="D73"/>
  <c r="H72"/>
  <c r="G72"/>
  <c r="F72"/>
  <c r="E72"/>
  <c r="D72"/>
  <c r="C72"/>
  <c r="H71"/>
  <c r="H70" s="1"/>
  <c r="D71"/>
  <c r="D70" s="1"/>
  <c r="D4" s="1"/>
  <c r="F69"/>
  <c r="C69"/>
  <c r="F68"/>
  <c r="C68"/>
  <c r="H67"/>
  <c r="F67" s="1"/>
  <c r="E67"/>
  <c r="C67"/>
  <c r="F66"/>
  <c r="C66"/>
  <c r="F65"/>
  <c r="C65"/>
  <c r="H64"/>
  <c r="F64" s="1"/>
  <c r="E64"/>
  <c r="C64"/>
  <c r="H63"/>
  <c r="F63" s="1"/>
  <c r="E63"/>
  <c r="C63"/>
  <c r="F62"/>
  <c r="C62"/>
  <c r="F61"/>
  <c r="C61"/>
  <c r="F60"/>
  <c r="F58" s="1"/>
  <c r="C60"/>
  <c r="F59"/>
  <c r="C59"/>
  <c r="H58"/>
  <c r="G58"/>
  <c r="E58"/>
  <c r="C58" s="1"/>
  <c r="F57"/>
  <c r="C57"/>
  <c r="H56"/>
  <c r="F56" s="1"/>
  <c r="E56"/>
  <c r="C56" s="1"/>
  <c r="F55"/>
  <c r="C55"/>
  <c r="F54"/>
  <c r="C54"/>
  <c r="H53"/>
  <c r="F53" s="1"/>
  <c r="E53"/>
  <c r="C53" s="1"/>
  <c r="H52"/>
  <c r="F52" s="1"/>
  <c r="E52"/>
  <c r="C52" s="1"/>
  <c r="H51"/>
  <c r="F51" s="1"/>
  <c r="E51"/>
  <c r="C51" s="1"/>
  <c r="F50"/>
  <c r="C50"/>
  <c r="F49"/>
  <c r="C49"/>
  <c r="H48"/>
  <c r="F48" s="1"/>
  <c r="E48"/>
  <c r="C48" s="1"/>
  <c r="H47"/>
  <c r="F47" s="1"/>
  <c r="E47"/>
  <c r="C47" s="1"/>
  <c r="H46"/>
  <c r="F46" s="1"/>
  <c r="E46"/>
  <c r="C46" s="1"/>
  <c r="F45"/>
  <c r="C45"/>
  <c r="F44"/>
  <c r="C44"/>
  <c r="H43"/>
  <c r="H37" s="1"/>
  <c r="E43"/>
  <c r="C43" s="1"/>
  <c r="F42"/>
  <c r="C42"/>
  <c r="H41"/>
  <c r="F41" s="1"/>
  <c r="E41"/>
  <c r="C41" s="1"/>
  <c r="F40"/>
  <c r="C40"/>
  <c r="F39"/>
  <c r="C39"/>
  <c r="H38"/>
  <c r="F38" s="1"/>
  <c r="E38"/>
  <c r="C38" s="1"/>
  <c r="E37"/>
  <c r="C37" s="1"/>
  <c r="E36"/>
  <c r="C36" s="1"/>
  <c r="F35"/>
  <c r="C35"/>
  <c r="H34"/>
  <c r="F34" s="1"/>
  <c r="E34"/>
  <c r="C34" s="1"/>
  <c r="H33"/>
  <c r="F33" s="1"/>
  <c r="E33"/>
  <c r="C33" s="1"/>
  <c r="F32"/>
  <c r="C32"/>
  <c r="F31"/>
  <c r="C31"/>
  <c r="H30"/>
  <c r="H26" s="1"/>
  <c r="E30"/>
  <c r="C30" s="1"/>
  <c r="F29"/>
  <c r="C29"/>
  <c r="C28"/>
  <c r="H27"/>
  <c r="F27"/>
  <c r="E27"/>
  <c r="C27"/>
  <c r="E26"/>
  <c r="C26"/>
  <c r="C25"/>
  <c r="F24"/>
  <c r="C24"/>
  <c r="H23"/>
  <c r="F23" s="1"/>
  <c r="E23"/>
  <c r="C23" s="1"/>
  <c r="E22"/>
  <c r="C22" s="1"/>
  <c r="F21"/>
  <c r="C21"/>
  <c r="F20"/>
  <c r="C20"/>
  <c r="H19"/>
  <c r="F19" s="1"/>
  <c r="E19"/>
  <c r="C19" s="1"/>
  <c r="H18"/>
  <c r="F18" s="1"/>
  <c r="E18"/>
  <c r="C18" s="1"/>
  <c r="F17"/>
  <c r="C17"/>
  <c r="F16"/>
  <c r="C16"/>
  <c r="F15"/>
  <c r="C15"/>
  <c r="F14"/>
  <c r="C14"/>
  <c r="H13"/>
  <c r="F13" s="1"/>
  <c r="E13"/>
  <c r="C13" s="1"/>
  <c r="H12"/>
  <c r="F12" s="1"/>
  <c r="E12"/>
  <c r="C12" s="1"/>
  <c r="F11"/>
  <c r="C11"/>
  <c r="F10"/>
  <c r="C10"/>
  <c r="F9"/>
  <c r="C9"/>
  <c r="F8"/>
  <c r="C8"/>
  <c r="H7"/>
  <c r="F7" s="1"/>
  <c r="E7"/>
  <c r="C7" s="1"/>
  <c r="H6"/>
  <c r="F6" s="1"/>
  <c r="E6"/>
  <c r="C6" s="1"/>
  <c r="G5"/>
  <c r="F99" l="1"/>
  <c r="F71" s="1"/>
  <c r="F70" s="1"/>
  <c r="G71"/>
  <c r="G70" s="1"/>
  <c r="G4" s="1"/>
  <c r="E71"/>
  <c r="E70" s="1"/>
  <c r="C99"/>
  <c r="C71" s="1"/>
  <c r="C70" s="1"/>
  <c r="F26"/>
  <c r="H22"/>
  <c r="F37"/>
  <c r="H36"/>
  <c r="F36" s="1"/>
  <c r="E5"/>
  <c r="E4" s="1"/>
  <c r="F30"/>
  <c r="F43"/>
  <c r="F106"/>
  <c r="E83"/>
  <c r="C83" s="1"/>
  <c r="E89"/>
  <c r="C89" s="1"/>
  <c r="H83"/>
  <c r="F83" s="1"/>
  <c r="H89"/>
  <c r="F89" s="1"/>
  <c r="F22" l="1"/>
  <c r="F5" s="1"/>
  <c r="F4" s="1"/>
  <c r="H5"/>
  <c r="H4" s="1"/>
</calcChain>
</file>

<file path=xl/sharedStrings.xml><?xml version="1.0" encoding="utf-8"?>
<sst xmlns="http://schemas.openxmlformats.org/spreadsheetml/2006/main" count="257" uniqueCount="249">
  <si>
    <t>Наименование показателя</t>
  </si>
  <si>
    <t>Код дохода по КД</t>
  </si>
  <si>
    <t>Утверждено консол. Бюджет</t>
  </si>
  <si>
    <t>Утверждено суммы, подлежащие исключению</t>
  </si>
  <si>
    <t>Утверждено бюджеты городских и сельских поселений</t>
  </si>
  <si>
    <t>Исполнение консолидированного бюджета</t>
  </si>
  <si>
    <t>Исполнено суммы, подлежащие исключению</t>
  </si>
  <si>
    <t>Исполнено по бюджетам городских и сельских поселений</t>
  </si>
  <si>
    <t>1</t>
  </si>
  <si>
    <t>3</t>
  </si>
  <si>
    <t>4</t>
  </si>
  <si>
    <t>5</t>
  </si>
  <si>
    <t>8</t>
  </si>
  <si>
    <t>9</t>
  </si>
  <si>
    <t>10</t>
  </si>
  <si>
    <t>13</t>
  </si>
  <si>
    <t>Доходы бюджета - Всего</t>
  </si>
  <si>
    <t>000  8  50  00000  00  0000  000</t>
  </si>
  <si>
    <t>1493083,00</t>
  </si>
  <si>
    <t>НАЛОГОВЫЕ И НЕНАЛОГОВЫЕ ДОХОДЫ</t>
  </si>
  <si>
    <t>000  1  00  00000  00  0000  000</t>
  </si>
  <si>
    <t>1379400</t>
  </si>
  <si>
    <t>НАЛОГИ НА ПРИБЫЛЬ, ДОХОДЫ</t>
  </si>
  <si>
    <t>000  1  01  00000  00  0000  000</t>
  </si>
  <si>
    <t>Налог на доходы физических лиц</t>
  </si>
  <si>
    <t>000  1  01  02000  01  0000  110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</si>
  <si>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</si>
  <si>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000  1  01  02010  01  0000  110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</si>
  <si>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</si>
  <si>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000  1  01  02020  01  0000  110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</si>
  <si>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</si>
  <si>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000  1  01  02030  01  0000  110</t>
  </si>
  <si>
    <t>000  1  01  02010  01  3000  110</t>
  </si>
  <si>
    <t>НАЛОГИ НА ТОВАРЫ (РАБОТЫ, УСЛУГИ), РЕАЛИЗУЕМЫЕ НА ТЕРРИТОРИИ РОССИЙСКОЙ ФЕДЕРАЦИИ</t>
  </si>
  <si>
    <t>000  1  03  00000  00  0000  000</t>
  </si>
  <si>
    <t>Акцизы по подакцизным товарам (продукции), производимым на территории Российской Федерации</t>
  </si>
  <si>
    <t>000  1  03  02000  01  0000  110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</si>
  <si>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</si>
  <si>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000  1  03  02230  01  0000  110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</si>
  <si>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</si>
  <si>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000  1  03  02240  01  0000  110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</si>
  <si>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</si>
  <si>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000  1  03  02250  01  0000  110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</si>
  <si>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</si>
  <si>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000  1  03  02260  01  0000  110</t>
  </si>
  <si>
    <t>НАЛОГИ НА СОВОКУПНЫЙ ДОХОД</t>
  </si>
  <si>
    <t>000  1  05  00000  00  0000  000</t>
  </si>
  <si>
    <t>Единый сельскохозяйственный налог</t>
  </si>
  <si>
    <t>000  1  05  03000  01  0000  110</t>
  </si>
  <si>
    <t>000  1  05  03010  01  0000  110</t>
  </si>
  <si>
    <t>Единый сельскохозяйственный налог (за истекшие налоговые периоды)</t>
  </si>
  <si>
    <t>000  1  05  03020  01  0000  110</t>
  </si>
  <si>
    <t>НАЛОГИ НА ИМУЩЕСТВО</t>
  </si>
  <si>
    <t>000  1  06  00000  00  0000  000</t>
  </si>
  <si>
    <t>Налог на имущество физических лиц</t>
  </si>
  <si>
    <t>000  1  06  01000  00  0000  110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</si>
  <si>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</si>
  <si>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000  1  06  01030  10  0000  110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</si>
  <si>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</si>
  <si>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000  1  06  01030  13  0000  110</t>
  </si>
  <si>
    <t>Земельный налог</t>
  </si>
  <si>
    <t>000  1  06  06000  00  0000  110</t>
  </si>
  <si>
    <t>Земельный налог с организаций</t>
  </si>
  <si>
    <t>Земельный налог с организаций, обладающих земельным участком, расположенным в границах сельских поселений</t>
  </si>
  <si>
    <t>000  1  06  06033  10  0000  110</t>
  </si>
  <si>
    <t>Земельный налог с организаций, обладающих земельным участком, расположенным в границах городских поселений</t>
  </si>
  <si>
    <t>000  1  06  06033  13  0000  110</t>
  </si>
  <si>
    <t>Земельный налог с физических лиц</t>
  </si>
  <si>
    <t>000  1  06  06040  00  0000  110</t>
  </si>
  <si>
    <t>Земельный налог с физических лиц, обладающих земельным участком, расположенным в границах сельских поселений</t>
  </si>
  <si>
    <t>000  1  06  06043  10  0000  110</t>
  </si>
  <si>
    <t>Земельный налог с физических лиц, обладающих земельным участком, расположенным в границах городских поселений</t>
  </si>
  <si>
    <t>000  1  06  06043  13  0000  110</t>
  </si>
  <si>
    <t>ГОСУДАРСТВЕННАЯ ПОШЛИНА</t>
  </si>
  <si>
    <t>000  1  08  00000  00  0000  000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</si>
  <si>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</si>
  <si>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000  1  08  04000  01  0000  110</t>
  </si>
  <si>
    <t>Государственная пошлина за совершение нотариальных действий должностными лицами ОМСУ</t>
  </si>
  <si>
    <t>000  1  08  04020  01  0000  110</t>
  </si>
  <si>
    <t>ДОХОДЫ ОТ ИСПОЛЬЗОВАНИЯ ИМУЩЕСТВА, НАХОДЯЩЕГОСЯ В ГОСУДАРСТВЕННОЙ И МУНИЦИПАЛЬНОЙ СОБСТВЕННОСТИ</t>
  </si>
  <si>
    <t>000  1  11  00000  00  0000  000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</si>
  <si>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</si>
  <si>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000  1  11  05000  00  0000  120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</si>
  <si>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</si>
  <si>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000  1  11  05010  00  0000  120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</si>
  <si>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</si>
  <si>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000  1  11  05013  10  0000  120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</si>
  <si>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</si>
  <si>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000  1  11  05013  13  0000  120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</si>
  <si>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</si>
  <si>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000  1  11  05020  00  0000  120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</si>
  <si>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поселений (за исключением земельных участков муниципальных бюджетных и автономных учреждений)</t>
  </si>
  <si>
    <t>000  1  11  05025  10  0000  120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</si>
  <si>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</si>
  <si>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000  1  11  05030  00  0000  120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</si>
  <si>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</si>
  <si>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000  1  11  05035  10  0000  120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</si>
  <si>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</si>
  <si>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000  1  11  05035  13  0000  120</t>
  </si>
  <si>
    <t>ДОХОДЫ ОТ ОКАЗАНИЯ ПЛАТНЫХ УСЛУГ (РАБОТ) И КОМПЕНСАЦИИ ЗАТРАТ ГОСУДАРСТВА</t>
  </si>
  <si>
    <t>000  1  13  00000  00  0000  000</t>
  </si>
  <si>
    <t xml:space="preserve">Доходы от оказания платных услуг (работ) </t>
  </si>
  <si>
    <t>000  1  13  01000  00  0000  130</t>
  </si>
  <si>
    <t>Прочие доходы от оказания платных услуг (работ)</t>
  </si>
  <si>
    <t>000  1  13  01990  00  0000  130</t>
  </si>
  <si>
    <t>Прочие доходы от оказания платных услуг (работ) получателями средств бюджетов поселений</t>
  </si>
  <si>
    <t>000  1  13  01995  10  0000  130</t>
  </si>
  <si>
    <t>Прочие доходы от оказания платных услуг (работ) получателями средств бюджетов городских поселений</t>
  </si>
  <si>
    <t>000  1  13  01995  13  0000  130</t>
  </si>
  <si>
    <t>ДОХОДЫ ОТ ПРОДАЖИ МАТЕРИАЛЬНЫХ И НЕМАТЕРИАЛЬНЫХ АКТИВОВ</t>
  </si>
  <si>
    <t>000  1  14  00000  00  0000  000</t>
  </si>
  <si>
    <t xml:space="preserve"> Доходы    от    продажи    земельных   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</si>
  <si>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000  1  14  06000  00  0000  430</t>
  </si>
  <si>
    <t xml:space="preserve"> Доходы     от    продажи    земельных    участков,                              государственная  собственность  на   которые не  разграничена</t>
  </si>
  <si>
    <t>000  1  14  06010  00  0000  430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</si>
  <si>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</si>
  <si>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000  1  14  06013  10  0000  430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</si>
  <si>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</si>
  <si>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000  1  14  06013  13  0000  430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</si>
  <si>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</si>
  <si>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000  1  14  06020  00  0000  430</t>
  </si>
  <si>
    <t>Доходы от продажи земельных участков, находящихся в собственности поселений (за исключением земельных участков муниципальных бюджетных и автономных учреждений)</t>
  </si>
  <si>
    <t>000  1  14  06025  10  0000  430</t>
  </si>
  <si>
    <t>ШТРАФЫ, САНКЦИИ, ВОЗМЕЩЕНИЕ УЩЕРБА</t>
  </si>
  <si>
    <t>000  1  16  00000  00  0000  000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</si>
  <si>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</si>
  <si>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000 1 16   02000  02  0000 140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</si>
  <si>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</si>
  <si>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000 1 16   02020  02  0000  140</t>
  </si>
  <si>
    <t>Прочие поступления от денежных взысканий (штрафов) и иных сумм в возмещение ущерба</t>
  </si>
  <si>
    <t>1  1  16  90000  00  0000  140</t>
  </si>
  <si>
    <t>Прочие поступления от денежных взысканий (штрафов) и иных сумм в возмещение ущерба, зачисляемые в бюджеты городских поселений</t>
  </si>
  <si>
    <t>000  1  16  90050  13  0000  140</t>
  </si>
  <si>
    <t>ПРОЧИЕ НЕНАЛОГОВЫЕ ДОХОДЫ</t>
  </si>
  <si>
    <t>000  1  17  00000  00  0000  000</t>
  </si>
  <si>
    <t>Невыясненные поступления</t>
  </si>
  <si>
    <t>000  1  17  01000  00  0000  180</t>
  </si>
  <si>
    <t>Невыясненные поступления, зачисляемые в бюджеты поселений</t>
  </si>
  <si>
    <t>000  1  17  01050  10  0000  180</t>
  </si>
  <si>
    <t>Невыясненные поступления, зачисляемые в бюджеты городских поселений</t>
  </si>
  <si>
    <t>000  1  17  01050  13  0000  180</t>
  </si>
  <si>
    <t>Прочие неналоговые доходы</t>
  </si>
  <si>
    <t>000  1  17  05000  00  0000  180</t>
  </si>
  <si>
    <t>Прочие неналоговые доходы бюджетов поселений</t>
  </si>
  <si>
    <t>000  1  17  05050  10  0000  180</t>
  </si>
  <si>
    <t>Прочие неналоговые доходы бюджетов городских поселений</t>
  </si>
  <si>
    <t>000  1  17  05050  13  0000  180</t>
  </si>
  <si>
    <t>БЕЗВОЗМЕЗДНЫЕ ПОСТУПЛЕНИЯ</t>
  </si>
  <si>
    <t>000  2  00  00000  00  0000  000</t>
  </si>
  <si>
    <t>БЕЗВОЗМЕЗДНЫЕ ПОСТУПЛЕНИЯ ОТ ДРУГИХ БЮДЖЕТОВ БЮДЖЕТНОЙ СИСТЕМЫ РОССИЙСКОЙ ФЕДЕРАЦИИ</t>
  </si>
  <si>
    <t>000  2  02  00000  00  0000  000</t>
  </si>
  <si>
    <t>Дотации бюджетам субъектов Российской Федерации и муниципальных образований</t>
  </si>
  <si>
    <t>000  2  02  01000  00  0000  150</t>
  </si>
  <si>
    <t>Дотации на выравнивание бюджетной обеспеченности</t>
  </si>
  <si>
    <t>000  2  02  15001  00  0000  150</t>
  </si>
  <si>
    <t>Дотации бюджетам сельских поселений на выравнивание бюджетной обеспеченности</t>
  </si>
  <si>
    <t>000  2  02  15001  10  0000  150</t>
  </si>
  <si>
    <t>Дотации бюджетам поселений на выравнивание бюджетной обеспеченности</t>
  </si>
  <si>
    <t>000  2  02  01001  13  0000  150</t>
  </si>
  <si>
    <t>Дотации бюджетам на поддержку мер по обеспечению сбалансированности бюджетов</t>
  </si>
  <si>
    <t>000  2  02  15002  00  0000  150</t>
  </si>
  <si>
    <t>Дотации бюджетам поселений на поддержку мер по обеспечению сбалансированности бюджетов</t>
  </si>
  <si>
    <t>000  2  02  15002  10  0000  150</t>
  </si>
  <si>
    <t>Субсидии бюджетам бюджетной системы  Российской Федерации (межбюджетные субсидии)</t>
  </si>
  <si>
    <t>000  2  02  02000  00  0000  150</t>
  </si>
  <si>
    <t xml:space="preserve"> </t>
  </si>
  <si>
    <t xml:space="preserve">Дотаци на выравнивание бюджетной обеспеченности из бюджетов муниципальных </t>
  </si>
  <si>
    <t>000  2  02  16002  00  0000  150</t>
  </si>
  <si>
    <t>Дотаци на выравнивание бюджетной обеспеченности из бюджетов муниципальных районов</t>
  </si>
  <si>
    <t>000  2  02  16001  00  0000  150</t>
  </si>
  <si>
    <t xml:space="preserve"> Субсидии бюджетам на переселение граждан из жилищного фонда, признанного непригодным для проживания, и (или) жилищного фонда с высоким уровнем износа (более 70 процентов)</t>
  </si>
  <si>
    <t>000  2  02  02079  00  0000  151</t>
  </si>
  <si>
    <t xml:space="preserve"> Субсидии бюджетам поселений на переселение граждан из жилищного фонда, признанного непригодным для проживания, и (или) жилищного фонда с высоким уровнем износа (более 70 процентов)</t>
  </si>
  <si>
    <t>000  2  02  02079  10  0000  151</t>
  </si>
  <si>
    <t>Субсидии бюджетам муниципальных образований  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</si>
  <si>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000  2  02  02088  00  0000  151</t>
  </si>
  <si>
    <t>Субсидии бюджетам поселений 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</si>
  <si>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000  2  02  02088  10  0000  151</t>
  </si>
  <si>
    <t>Субсидии бюджетам поселений на обеспечение мероприятий по капитальному ремонту многоквартирных домов за счет средств, поступивших от государственной корпорации - Фонда содействия реформированию жилищно-коммунального хозяйства</t>
  </si>
  <si>
    <t>000  2  02  02088  10  0001  151</t>
  </si>
  <si>
    <t>Субсидии бюджетам поселений на обеспечение мероприятий по переселению граждан из аварийного жилищного фонда за счет средств, поступивших от государственной корпорации - Фонда содействия реформированию жилищно-коммунального хозяйства</t>
  </si>
  <si>
    <t>000  2  02  02088  10  0002  151</t>
  </si>
  <si>
    <t>Субсидии бюджетам поселений на 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государственной корпорации - Фонда содействия реформированию жилищно-коммунального хозяйства</t>
  </si>
  <si>
    <t>000  2  02  02088  10  0004  151</t>
  </si>
  <si>
    <t>Субсидии бюджетам поселений на обеспечение мероприятий по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</si>
  <si>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000  2  02  02088  10  0005  151</t>
  </si>
  <si>
    <t>Субсидии бюджетам муниципальных образований  на обеспечение мероприятий по капитальному  ремонту многоквартирных домов, переселению граждан из аварийного жилищного фонда и модернизации систем коммунальной инфраструктуры за счет   средств бюджетов</t>
  </si>
  <si>
    <t>000  2  02  02089  00  0000  151</t>
  </si>
  <si>
    <t>Субсидии бюджетам поселений 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 за счет средств бюджетов</t>
  </si>
  <si>
    <t>000  2  02  02089  10  0000  151</t>
  </si>
  <si>
    <t>Субсидии бюджетам поселений на обеспечение мероприятий по капитальному ремонту многоквартирных домов за счет средств бюджетов</t>
  </si>
  <si>
    <t>000  2  02  02089  10  0001  151</t>
  </si>
  <si>
    <t>Субсидии бюджетам поселений на обеспечение мероприятий по переселению граждан из аварийного жилищного фонда за счет средств бюджетов</t>
  </si>
  <si>
    <t>000  2  02  02089  10  0002  151</t>
  </si>
  <si>
    <t>Субсидии бюджетам поселений на 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счет средств бюджетов</t>
  </si>
  <si>
    <t>000  2  02  02089  10  0004  151</t>
  </si>
  <si>
    <t>Субсидии бюджетам поселений на обеспечение мероприятий по модернизации систем коммунальной инфраструктуры за счет средств бюджетов</t>
  </si>
  <si>
    <t>000  2  02  02089  10  0005  151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</si>
  <si>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пунктов10</t>
  </si>
  <si>
    <t>000  2  02  02216  00  0000  151</t>
  </si>
  <si>
    <t xml:space="preserve">Субсидии бюджетам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   </t>
  </si>
  <si>
    <t>000 2  02   20216  10  0000  151</t>
  </si>
  <si>
    <t>Прочие субсидии</t>
  </si>
  <si>
    <t>000  2  02  29991  00  0000  151</t>
  </si>
  <si>
    <t>Прочие субсидии бюджетам поселений</t>
  </si>
  <si>
    <t>000  2  02  29991  10  0000  151</t>
  </si>
  <si>
    <t xml:space="preserve">Субвенции бюджетам субъектов Российской Федерации и муниципальных образований </t>
  </si>
  <si>
    <t>000  2  02  03000  00  0000  150</t>
  </si>
  <si>
    <t>Субвенции бюджетам на осуществление первичного воинского учета на территориях, где отсутствуют военные комиссариаты</t>
  </si>
  <si>
    <t>000  2  02  35118  00  0000  150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</si>
  <si>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</si>
  <si>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000  2  02  35118  10  0000  150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</si>
  <si>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</si>
  <si>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000  2  02  03015  13  0000  151</t>
  </si>
  <si>
    <t>Перечисления для осуществления возврата (зачета)излишне уплаченных или излишне взысканых сумм налогов,сборов и иных платежей</t>
  </si>
  <si>
    <t>000  2  00  00000  00  0000 000</t>
  </si>
  <si>
    <t xml:space="preserve"> Перечисления из бюджетов сельских поселений (в бюджеты поселений )для осуществления возврата излишне уплаченных или излишне взысканных сумм налогов ,сборов</t>
  </si>
  <si>
    <t>000  2  08  05000  10  0000 150</t>
  </si>
  <si>
    <t>Иные межбюджетные трансферты</t>
  </si>
  <si>
    <t>000  2  02  40000  00  0000  150</t>
  </si>
  <si>
    <t>Ппочие межбюджетные трансферты</t>
  </si>
  <si>
    <t>000 2 02 49999 00 0000 150</t>
  </si>
  <si>
    <t>Ппочие межбюджетные трансферты передоваемые бюджетам сельских поселений</t>
  </si>
  <si>
    <t>000 2 02 4999 10 0000 150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</si>
  <si>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</si>
  <si>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000  2  02  40014  00  0000  151</t>
  </si>
  <si>
    <t xml:space="preserve"> Межбюджетные трансферты, передаваемые бюджетам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</si>
  <si>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000  2  02  04014  05  0000  151</t>
  </si>
  <si>
    <t>Межбюджетные трансферты, передаваемые бюджетам на комплектование книжных фондов библиотек муниципальных образований и государственных библиотек</t>
  </si>
  <si>
    <t>000  2  02  04025  00  0000  151</t>
  </si>
  <si>
    <t>Межбюджетные трансферты, передаваемые бюджетам поселений на комплектование книжных фондов библиотек муниципальных образований</t>
  </si>
  <si>
    <t>000  2  02  04025  13  0000  151</t>
  </si>
  <si>
    <t>Межбюджетные трансферты, передаваемые бюджетам на 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</t>
  </si>
  <si>
    <t>000  2  02  04041  00  0000  151</t>
  </si>
  <si>
    <t>Межбюджетные трансферты, передаваемые бюджетам поселений, на 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</t>
  </si>
  <si>
    <t>000  2  02  04041  10  0000  151</t>
  </si>
  <si>
    <t>Межбюджетные трансферты, передаваемые бюджетам на поощрение достижения наилучших показателей деятельности органов исполнительной власти субъектов Российской Федерации и органов местного самоуправления</t>
  </si>
  <si>
    <t>000  2  02  04059  00  0000  151</t>
  </si>
  <si>
    <t>Межбюджетные трансферты, передаваемые бюджетам поселений на  гос.поддержку лучших работников муниципальных учреждений культуры,находящихся на территориях сельских поселений</t>
  </si>
  <si>
    <t>000  2  02  04053  10  0000  151</t>
  </si>
  <si>
    <t>000 2  02   40014  00  0000  150</t>
  </si>
  <si>
    <t>000  2  02  40014  10 0000  150</t>
  </si>
  <si>
    <t>ПРОЧИЕ БЕЗВОЗМЕЗДНЫЕ ПОСТУПЛЕНИЯ</t>
  </si>
  <si>
    <t>000  2  07  00000  00  0000  000</t>
  </si>
  <si>
    <t>Прочие безвозмездные поступления в бюджеты поселений</t>
  </si>
  <si>
    <t>000  2  07  05000  10  0000  180</t>
  </si>
  <si>
    <t>000  2  07  05030  10  0000  180</t>
  </si>
  <si>
    <r>
      <t xml:space="preserve">000  1  06  06030 </t>
    </r>
    <r>
      <rPr>
        <b/>
        <sz val="8"/>
        <color indexed="12"/>
        <rFont val="Times New Roman"/>
        <family val="1"/>
        <charset val="204"/>
      </rPr>
      <t xml:space="preserve"> 00</t>
    </r>
    <r>
      <rPr>
        <b/>
        <sz val="8"/>
        <color indexed="14"/>
        <rFont val="Times New Roman"/>
        <family val="1"/>
        <charset val="204"/>
      </rPr>
      <t xml:space="preserve"> </t>
    </r>
    <r>
      <rPr>
        <sz val="8"/>
        <color indexed="10"/>
        <rFont val="Times New Roman"/>
        <family val="1"/>
        <charset val="204"/>
      </rPr>
      <t xml:space="preserve"> </t>
    </r>
    <r>
      <rPr>
        <sz val="8"/>
        <color indexed="8"/>
        <rFont val="Times New Roman"/>
        <family val="1"/>
        <charset val="204"/>
      </rPr>
      <t>0000  110</t>
    </r>
  </si>
  <si>
    <t>Доходы за 4 кв. 2024г.</t>
  </si>
</sst>
</file>

<file path=xl/styles.xml><?xml version="1.0" encoding="utf-8"?>
<styleSheet xmlns="http://schemas.openxmlformats.org/spreadsheetml/2006/main">
  <numFmts count="1">
    <numFmt numFmtId="164" formatCode="#,##0.0"/>
  </numFmts>
  <fonts count="8">
    <font>
      <sz val="11"/>
      <color theme="1"/>
      <name val="Calibri"/>
      <family val="2"/>
      <scheme val="minor"/>
    </font>
    <font>
      <b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8"/>
      <color indexed="12"/>
      <name val="Times New Roman"/>
      <family val="1"/>
      <charset val="204"/>
    </font>
    <font>
      <b/>
      <sz val="8"/>
      <color indexed="14"/>
      <name val="Times New Roman"/>
      <family val="1"/>
      <charset val="204"/>
    </font>
    <font>
      <sz val="8"/>
      <color indexed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2" fontId="1" fillId="2" borderId="1" xfId="0" applyNumberFormat="1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2" fontId="1" fillId="2" borderId="2" xfId="0" applyNumberFormat="1" applyFont="1" applyFill="1" applyBorder="1" applyAlignment="1">
      <alignment horizontal="center"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49" fontId="3" fillId="2" borderId="4" xfId="0" applyNumberFormat="1" applyFont="1" applyFill="1" applyBorder="1" applyAlignment="1">
      <alignment horizontal="center" vertical="top" wrapText="1"/>
    </xf>
    <xf numFmtId="164" fontId="3" fillId="2" borderId="4" xfId="0" applyNumberFormat="1" applyFont="1" applyFill="1" applyBorder="1" applyAlignment="1">
      <alignment horizontal="center" vertical="top" wrapText="1"/>
    </xf>
    <xf numFmtId="2" fontId="2" fillId="2" borderId="5" xfId="0" applyNumberFormat="1" applyFont="1" applyFill="1" applyBorder="1" applyAlignment="1">
      <alignment wrapText="1"/>
    </xf>
    <xf numFmtId="49" fontId="2" fillId="2" borderId="6" xfId="0" applyNumberFormat="1" applyFont="1" applyFill="1" applyBorder="1"/>
    <xf numFmtId="4" fontId="2" fillId="2" borderId="7" xfId="0" applyNumberFormat="1" applyFont="1" applyFill="1" applyBorder="1" applyAlignment="1">
      <alignment horizontal="right"/>
    </xf>
    <xf numFmtId="4" fontId="4" fillId="2" borderId="7" xfId="0" applyNumberFormat="1" applyFont="1" applyFill="1" applyBorder="1"/>
    <xf numFmtId="4" fontId="2" fillId="2" borderId="7" xfId="0" applyNumberFormat="1" applyFont="1" applyFill="1" applyBorder="1"/>
    <xf numFmtId="2" fontId="2" fillId="2" borderId="8" xfId="0" applyNumberFormat="1" applyFont="1" applyFill="1" applyBorder="1" applyAlignment="1">
      <alignment wrapText="1"/>
    </xf>
    <xf numFmtId="49" fontId="2" fillId="2" borderId="9" xfId="0" applyNumberFormat="1" applyFont="1" applyFill="1" applyBorder="1"/>
    <xf numFmtId="4" fontId="2" fillId="2" borderId="10" xfId="0" applyNumberFormat="1" applyFont="1" applyFill="1" applyBorder="1" applyAlignment="1">
      <alignment horizontal="right"/>
    </xf>
    <xf numFmtId="4" fontId="2" fillId="2" borderId="10" xfId="0" applyNumberFormat="1" applyFont="1" applyFill="1" applyBorder="1"/>
    <xf numFmtId="4" fontId="2" fillId="2" borderId="11" xfId="0" applyNumberFormat="1" applyFont="1" applyFill="1" applyBorder="1"/>
    <xf numFmtId="2" fontId="2" fillId="2" borderId="12" xfId="0" applyNumberFormat="1" applyFont="1" applyFill="1" applyBorder="1" applyAlignment="1">
      <alignment wrapText="1"/>
    </xf>
    <xf numFmtId="49" fontId="2" fillId="2" borderId="13" xfId="0" applyNumberFormat="1" applyFont="1" applyFill="1" applyBorder="1"/>
    <xf numFmtId="4" fontId="2" fillId="2" borderId="12" xfId="0" applyNumberFormat="1" applyFont="1" applyFill="1" applyBorder="1"/>
    <xf numFmtId="2" fontId="2" fillId="2" borderId="4" xfId="0" applyNumberFormat="1" applyFont="1" applyFill="1" applyBorder="1" applyAlignment="1">
      <alignment wrapText="1"/>
    </xf>
    <xf numFmtId="49" fontId="2" fillId="2" borderId="14" xfId="0" applyNumberFormat="1" applyFont="1" applyFill="1" applyBorder="1"/>
    <xf numFmtId="4" fontId="2" fillId="2" borderId="4" xfId="0" applyNumberFormat="1" applyFont="1" applyFill="1" applyBorder="1"/>
    <xf numFmtId="49" fontId="2" fillId="2" borderId="15" xfId="0" applyNumberFormat="1" applyFont="1" applyFill="1" applyBorder="1"/>
    <xf numFmtId="4" fontId="2" fillId="2" borderId="12" xfId="0" applyNumberFormat="1" applyFont="1" applyFill="1" applyBorder="1" applyAlignment="1">
      <alignment horizontal="right"/>
    </xf>
    <xf numFmtId="4" fontId="2" fillId="2" borderId="4" xfId="0" applyNumberFormat="1" applyFont="1" applyFill="1" applyBorder="1" applyAlignment="1">
      <alignment horizontal="right"/>
    </xf>
    <xf numFmtId="2" fontId="2" fillId="2" borderId="7" xfId="0" applyNumberFormat="1" applyFont="1" applyFill="1" applyBorder="1" applyAlignment="1">
      <alignment wrapText="1"/>
    </xf>
    <xf numFmtId="4" fontId="2" fillId="2" borderId="16" xfId="0" applyNumberFormat="1" applyFont="1" applyFill="1" applyBorder="1"/>
    <xf numFmtId="2" fontId="2" fillId="2" borderId="17" xfId="0" applyNumberFormat="1" applyFont="1" applyFill="1" applyBorder="1" applyAlignment="1">
      <alignment wrapText="1"/>
    </xf>
    <xf numFmtId="49" fontId="2" fillId="2" borderId="18" xfId="0" applyNumberFormat="1" applyFont="1" applyFill="1" applyBorder="1"/>
    <xf numFmtId="4" fontId="2" fillId="2" borderId="17" xfId="0" applyNumberFormat="1" applyFont="1" applyFill="1" applyBorder="1"/>
    <xf numFmtId="2" fontId="2" fillId="2" borderId="8" xfId="0" applyNumberFormat="1" applyFont="1" applyFill="1" applyBorder="1" applyAlignment="1" applyProtection="1">
      <alignment wrapText="1"/>
    </xf>
    <xf numFmtId="49" fontId="2" fillId="2" borderId="9" xfId="0" applyNumberFormat="1" applyFont="1" applyFill="1" applyBorder="1" applyProtection="1"/>
    <xf numFmtId="4" fontId="2" fillId="2" borderId="10" xfId="0" applyNumberFormat="1" applyFont="1" applyFill="1" applyBorder="1" applyProtection="1"/>
    <xf numFmtId="2" fontId="2" fillId="2" borderId="12" xfId="0" applyNumberFormat="1" applyFont="1" applyFill="1" applyBorder="1" applyAlignment="1" applyProtection="1">
      <alignment wrapText="1"/>
    </xf>
    <xf numFmtId="49" fontId="2" fillId="2" borderId="13" xfId="0" applyNumberFormat="1" applyFont="1" applyFill="1" applyBorder="1" applyProtection="1"/>
    <xf numFmtId="4" fontId="2" fillId="2" borderId="12" xfId="0" applyNumberFormat="1" applyFont="1" applyFill="1" applyBorder="1" applyProtection="1"/>
    <xf numFmtId="49" fontId="2" fillId="2" borderId="14" xfId="0" applyNumberFormat="1" applyFont="1" applyFill="1" applyBorder="1" applyProtection="1"/>
    <xf numFmtId="2" fontId="2" fillId="2" borderId="4" xfId="0" applyNumberFormat="1" applyFont="1" applyFill="1" applyBorder="1" applyAlignment="1" applyProtection="1">
      <alignment wrapText="1"/>
    </xf>
    <xf numFmtId="4" fontId="2" fillId="2" borderId="4" xfId="0" applyNumberFormat="1" applyFont="1" applyFill="1" applyBorder="1" applyProtection="1"/>
    <xf numFmtId="4" fontId="2" fillId="2" borderId="4" xfId="0" applyNumberFormat="1" applyFont="1" applyFill="1" applyBorder="1" applyProtection="1">
      <protection locked="0"/>
    </xf>
    <xf numFmtId="2" fontId="2" fillId="2" borderId="7" xfId="0" applyNumberFormat="1" applyFont="1" applyFill="1" applyBorder="1" applyAlignment="1" applyProtection="1">
      <alignment wrapText="1"/>
    </xf>
    <xf numFmtId="49" fontId="2" fillId="2" borderId="15" xfId="0" applyNumberFormat="1" applyFont="1" applyFill="1" applyBorder="1" applyProtection="1"/>
    <xf numFmtId="4" fontId="2" fillId="2" borderId="7" xfId="0" applyNumberFormat="1" applyFont="1" applyFill="1" applyBorder="1" applyProtection="1"/>
    <xf numFmtId="4" fontId="2" fillId="2" borderId="7" xfId="0" applyNumberFormat="1" applyFont="1" applyFill="1" applyBorder="1" applyProtection="1">
      <protection locked="0"/>
    </xf>
    <xf numFmtId="4" fontId="2" fillId="2" borderId="11" xfId="0" applyNumberFormat="1" applyFont="1" applyFill="1" applyBorder="1" applyProtection="1"/>
    <xf numFmtId="4" fontId="4" fillId="2" borderId="10" xfId="0" applyNumberFormat="1" applyFont="1" applyFill="1" applyBorder="1" applyProtection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0"/>
  <sheetViews>
    <sheetView tabSelected="1" workbookViewId="0">
      <selection activeCell="K5" sqref="K5"/>
    </sheetView>
  </sheetViews>
  <sheetFormatPr defaultRowHeight="15"/>
  <cols>
    <col min="1" max="1" width="32.42578125" customWidth="1"/>
    <col min="2" max="2" width="23.42578125" customWidth="1"/>
    <col min="3" max="3" width="11.28515625" customWidth="1"/>
    <col min="4" max="4" width="9.28515625" customWidth="1"/>
    <col min="5" max="5" width="11" customWidth="1"/>
    <col min="6" max="6" width="12.140625" customWidth="1"/>
    <col min="7" max="7" width="11.140625" customWidth="1"/>
    <col min="8" max="8" width="12" customWidth="1"/>
  </cols>
  <sheetData>
    <row r="1" spans="1:8" ht="15.75" thickBot="1">
      <c r="C1" t="s">
        <v>248</v>
      </c>
    </row>
    <row r="2" spans="1:8" ht="56.25">
      <c r="A2" s="1" t="s">
        <v>0</v>
      </c>
      <c r="B2" s="2" t="s">
        <v>1</v>
      </c>
      <c r="C2" s="3" t="s">
        <v>2</v>
      </c>
      <c r="D2" s="3" t="s">
        <v>3</v>
      </c>
      <c r="E2" s="4" t="s">
        <v>4</v>
      </c>
      <c r="F2" s="3" t="s">
        <v>5</v>
      </c>
      <c r="G2" s="3" t="s">
        <v>6</v>
      </c>
      <c r="H2" s="3" t="s">
        <v>7</v>
      </c>
    </row>
    <row r="3" spans="1:8" ht="15.75" thickBot="1">
      <c r="A3" s="5" t="s">
        <v>8</v>
      </c>
      <c r="B3" s="6" t="s">
        <v>9</v>
      </c>
      <c r="C3" s="7" t="s">
        <v>10</v>
      </c>
      <c r="D3" s="7" t="s">
        <v>11</v>
      </c>
      <c r="E3" s="8" t="s">
        <v>12</v>
      </c>
      <c r="F3" s="7" t="s">
        <v>13</v>
      </c>
      <c r="G3" s="7" t="s">
        <v>14</v>
      </c>
      <c r="H3" s="7" t="s">
        <v>15</v>
      </c>
    </row>
    <row r="4" spans="1:8" ht="15.75" thickBot="1">
      <c r="A4" s="9" t="s">
        <v>16</v>
      </c>
      <c r="B4" s="10" t="s">
        <v>17</v>
      </c>
      <c r="C4" s="11" t="s">
        <v>18</v>
      </c>
      <c r="D4" s="12">
        <f>D70+K74</f>
        <v>7886697.2999999998</v>
      </c>
      <c r="E4" s="13">
        <f>E5+E70</f>
        <v>10194072.199999999</v>
      </c>
      <c r="F4" s="13">
        <f>F5+F70+L76</f>
        <v>2127748.65</v>
      </c>
      <c r="G4" s="13">
        <f>G70+L73</f>
        <v>7886697.2999999998</v>
      </c>
      <c r="H4" s="13">
        <f>H5+H70</f>
        <v>10215445.949999999</v>
      </c>
    </row>
    <row r="5" spans="1:8" ht="24" thickBot="1">
      <c r="A5" s="14" t="s">
        <v>19</v>
      </c>
      <c r="B5" s="15" t="s">
        <v>20</v>
      </c>
      <c r="C5" s="16" t="s">
        <v>21</v>
      </c>
      <c r="D5" s="17"/>
      <c r="E5" s="17">
        <f>E6+E22+E33+E58</f>
        <v>1815473.1</v>
      </c>
      <c r="F5" s="17">
        <f>F6+F22+K70+F33</f>
        <v>1835846.85</v>
      </c>
      <c r="G5" s="17">
        <f>G6+G22+L70+G33</f>
        <v>0</v>
      </c>
      <c r="H5" s="17">
        <f>H6+H22+H33+H58</f>
        <v>1836846.85</v>
      </c>
    </row>
    <row r="6" spans="1:8" ht="15.75" thickBot="1">
      <c r="A6" s="14" t="s">
        <v>22</v>
      </c>
      <c r="B6" s="15" t="s">
        <v>23</v>
      </c>
      <c r="C6" s="17">
        <f t="shared" ref="C6:C35" si="0">E6-D6</f>
        <v>253873.1</v>
      </c>
      <c r="D6" s="17"/>
      <c r="E6" s="17">
        <f>E7+K8</f>
        <v>253873.1</v>
      </c>
      <c r="F6" s="17">
        <f t="shared" ref="F6:F27" si="1">H6-G6</f>
        <v>275157.33999999997</v>
      </c>
      <c r="G6" s="17"/>
      <c r="H6" s="18">
        <f>H7</f>
        <v>275157.33999999997</v>
      </c>
    </row>
    <row r="7" spans="1:8">
      <c r="A7" s="19" t="s">
        <v>24</v>
      </c>
      <c r="B7" s="20" t="s">
        <v>25</v>
      </c>
      <c r="C7" s="21">
        <f t="shared" si="0"/>
        <v>253873.1</v>
      </c>
      <c r="D7" s="21"/>
      <c r="E7" s="21">
        <f>SUM(E8:E11)</f>
        <v>253873.1</v>
      </c>
      <c r="F7" s="21">
        <f t="shared" si="1"/>
        <v>275157.33999999997</v>
      </c>
      <c r="G7" s="21"/>
      <c r="H7" s="21">
        <f>SUM(H8:H11)</f>
        <v>275157.33999999997</v>
      </c>
    </row>
    <row r="8" spans="1:8" ht="79.5">
      <c r="A8" s="22" t="s">
        <v>26</v>
      </c>
      <c r="B8" s="23" t="s">
        <v>27</v>
      </c>
      <c r="C8" s="24">
        <f t="shared" si="0"/>
        <v>253800</v>
      </c>
      <c r="D8" s="24"/>
      <c r="E8" s="24">
        <v>253800</v>
      </c>
      <c r="F8" s="24">
        <f t="shared" si="1"/>
        <v>275084.24</v>
      </c>
      <c r="G8" s="24"/>
      <c r="H8" s="24">
        <v>275084.24</v>
      </c>
    </row>
    <row r="9" spans="1:8" ht="124.5">
      <c r="A9" s="22" t="s">
        <v>28</v>
      </c>
      <c r="B9" s="23" t="s">
        <v>29</v>
      </c>
      <c r="C9" s="24">
        <f t="shared" si="0"/>
        <v>0</v>
      </c>
      <c r="D9" s="24"/>
      <c r="E9" s="24"/>
      <c r="F9" s="24">
        <f t="shared" si="1"/>
        <v>0</v>
      </c>
      <c r="G9" s="24"/>
      <c r="H9" s="24">
        <v>0</v>
      </c>
    </row>
    <row r="10" spans="1:8" ht="45.75">
      <c r="A10" s="22" t="s">
        <v>30</v>
      </c>
      <c r="B10" s="23" t="s">
        <v>31</v>
      </c>
      <c r="C10" s="24">
        <f t="shared" si="0"/>
        <v>73.099999999999994</v>
      </c>
      <c r="D10" s="24"/>
      <c r="E10" s="24">
        <v>73.099999999999994</v>
      </c>
      <c r="F10" s="24">
        <f t="shared" si="1"/>
        <v>73.099999999999994</v>
      </c>
      <c r="G10" s="24"/>
      <c r="H10" s="24">
        <v>73.099999999999994</v>
      </c>
    </row>
    <row r="11" spans="1:8" ht="80.25" thickBot="1">
      <c r="A11" s="22" t="s">
        <v>26</v>
      </c>
      <c r="B11" s="25" t="s">
        <v>32</v>
      </c>
      <c r="C11" s="13">
        <f t="shared" si="0"/>
        <v>0</v>
      </c>
      <c r="D11" s="13"/>
      <c r="E11" s="13"/>
      <c r="F11" s="13">
        <f t="shared" si="1"/>
        <v>0</v>
      </c>
      <c r="G11" s="13"/>
      <c r="H11" s="13">
        <v>0</v>
      </c>
    </row>
    <row r="12" spans="1:8" ht="46.5" thickBot="1">
      <c r="A12" s="14" t="s">
        <v>33</v>
      </c>
      <c r="B12" s="15" t="s">
        <v>34</v>
      </c>
      <c r="C12" s="17">
        <f t="shared" si="0"/>
        <v>0</v>
      </c>
      <c r="D12" s="17"/>
      <c r="E12" s="16">
        <f>E13</f>
        <v>0</v>
      </c>
      <c r="F12" s="17">
        <f t="shared" si="1"/>
        <v>0</v>
      </c>
      <c r="G12" s="17"/>
      <c r="H12" s="18">
        <f>H13</f>
        <v>0</v>
      </c>
    </row>
    <row r="13" spans="1:8" ht="34.5">
      <c r="A13" s="19" t="s">
        <v>35</v>
      </c>
      <c r="B13" s="20" t="s">
        <v>36</v>
      </c>
      <c r="C13" s="21">
        <f t="shared" si="0"/>
        <v>0</v>
      </c>
      <c r="D13" s="21"/>
      <c r="E13" s="26">
        <f>SUM(E14:E17)</f>
        <v>0</v>
      </c>
      <c r="F13" s="21">
        <f t="shared" si="1"/>
        <v>0</v>
      </c>
      <c r="G13" s="21"/>
      <c r="H13" s="21">
        <f>SUM(H14:H17)</f>
        <v>0</v>
      </c>
    </row>
    <row r="14" spans="1:8" ht="68.25">
      <c r="A14" s="22" t="s">
        <v>37</v>
      </c>
      <c r="B14" s="23" t="s">
        <v>38</v>
      </c>
      <c r="C14" s="24">
        <f t="shared" si="0"/>
        <v>0</v>
      </c>
      <c r="D14" s="24"/>
      <c r="E14" s="27">
        <v>0</v>
      </c>
      <c r="F14" s="24">
        <f t="shared" si="1"/>
        <v>0</v>
      </c>
      <c r="G14" s="24"/>
      <c r="H14" s="24">
        <v>0</v>
      </c>
    </row>
    <row r="15" spans="1:8" ht="90.75">
      <c r="A15" s="22" t="s">
        <v>39</v>
      </c>
      <c r="B15" s="23" t="s">
        <v>40</v>
      </c>
      <c r="C15" s="24">
        <f t="shared" si="0"/>
        <v>0</v>
      </c>
      <c r="D15" s="24"/>
      <c r="E15" s="27">
        <v>0</v>
      </c>
      <c r="F15" s="24">
        <f t="shared" si="1"/>
        <v>0</v>
      </c>
      <c r="G15" s="24"/>
      <c r="H15" s="24">
        <v>0</v>
      </c>
    </row>
    <row r="16" spans="1:8" ht="79.5">
      <c r="A16" s="22" t="s">
        <v>41</v>
      </c>
      <c r="B16" s="23" t="s">
        <v>42</v>
      </c>
      <c r="C16" s="24">
        <f t="shared" si="0"/>
        <v>0</v>
      </c>
      <c r="D16" s="24"/>
      <c r="E16" s="27">
        <v>0</v>
      </c>
      <c r="F16" s="24">
        <f t="shared" si="1"/>
        <v>0</v>
      </c>
      <c r="G16" s="24"/>
      <c r="H16" s="24">
        <v>0</v>
      </c>
    </row>
    <row r="17" spans="1:8" ht="69" thickBot="1">
      <c r="A17" s="28" t="s">
        <v>43</v>
      </c>
      <c r="B17" s="25" t="s">
        <v>44</v>
      </c>
      <c r="C17" s="13">
        <f t="shared" si="0"/>
        <v>0</v>
      </c>
      <c r="D17" s="13"/>
      <c r="E17" s="13">
        <v>0</v>
      </c>
      <c r="F17" s="13">
        <f t="shared" si="1"/>
        <v>0</v>
      </c>
      <c r="G17" s="13"/>
      <c r="H17" s="13">
        <v>0</v>
      </c>
    </row>
    <row r="18" spans="1:8" ht="15.75" thickBot="1">
      <c r="A18" s="14" t="s">
        <v>45</v>
      </c>
      <c r="B18" s="15" t="s">
        <v>46</v>
      </c>
      <c r="C18" s="17">
        <f t="shared" si="0"/>
        <v>0</v>
      </c>
      <c r="D18" s="17"/>
      <c r="E18" s="17">
        <f>E19</f>
        <v>0</v>
      </c>
      <c r="F18" s="17">
        <f t="shared" si="1"/>
        <v>0</v>
      </c>
      <c r="G18" s="17"/>
      <c r="H18" s="18">
        <f>H19</f>
        <v>0</v>
      </c>
    </row>
    <row r="19" spans="1:8">
      <c r="A19" s="19" t="s">
        <v>47</v>
      </c>
      <c r="B19" s="20" t="s">
        <v>48</v>
      </c>
      <c r="C19" s="21">
        <f t="shared" si="0"/>
        <v>0</v>
      </c>
      <c r="D19" s="21"/>
      <c r="E19" s="21">
        <f>SUM(E20:E21)</f>
        <v>0</v>
      </c>
      <c r="F19" s="21">
        <f t="shared" si="1"/>
        <v>0</v>
      </c>
      <c r="G19" s="21"/>
      <c r="H19" s="21">
        <f>SUM(H20:H21)</f>
        <v>0</v>
      </c>
    </row>
    <row r="20" spans="1:8">
      <c r="A20" s="22" t="s">
        <v>47</v>
      </c>
      <c r="B20" s="23" t="s">
        <v>49</v>
      </c>
      <c r="C20" s="24">
        <f t="shared" si="0"/>
        <v>0</v>
      </c>
      <c r="D20" s="24"/>
      <c r="E20" s="24"/>
      <c r="F20" s="24">
        <f t="shared" si="1"/>
        <v>0</v>
      </c>
      <c r="G20" s="24"/>
      <c r="H20" s="24"/>
    </row>
    <row r="21" spans="1:8" ht="24" thickBot="1">
      <c r="A21" s="28" t="s">
        <v>50</v>
      </c>
      <c r="B21" s="25" t="s">
        <v>51</v>
      </c>
      <c r="C21" s="24">
        <f t="shared" si="0"/>
        <v>0</v>
      </c>
      <c r="D21" s="13"/>
      <c r="E21" s="13">
        <v>0</v>
      </c>
      <c r="F21" s="24">
        <f t="shared" si="1"/>
        <v>0</v>
      </c>
      <c r="G21" s="13"/>
      <c r="H21" s="13">
        <v>0</v>
      </c>
    </row>
    <row r="22" spans="1:8" ht="15.75" thickBot="1">
      <c r="A22" s="14" t="s">
        <v>52</v>
      </c>
      <c r="B22" s="15" t="s">
        <v>53</v>
      </c>
      <c r="C22" s="17">
        <f t="shared" si="0"/>
        <v>1560000</v>
      </c>
      <c r="D22" s="17"/>
      <c r="E22" s="17">
        <f>E23+E26</f>
        <v>1560000</v>
      </c>
      <c r="F22" s="17">
        <f t="shared" si="1"/>
        <v>1560089.51</v>
      </c>
      <c r="G22" s="17"/>
      <c r="H22" s="18">
        <f>H23+H26</f>
        <v>1560089.51</v>
      </c>
    </row>
    <row r="23" spans="1:8">
      <c r="A23" s="19" t="s">
        <v>54</v>
      </c>
      <c r="B23" s="20" t="s">
        <v>55</v>
      </c>
      <c r="C23" s="21">
        <f t="shared" si="0"/>
        <v>65600</v>
      </c>
      <c r="D23" s="21"/>
      <c r="E23" s="21">
        <f>SUM(E24:E25)</f>
        <v>65600</v>
      </c>
      <c r="F23" s="21">
        <f t="shared" si="1"/>
        <v>65247.47</v>
      </c>
      <c r="G23" s="21"/>
      <c r="H23" s="21">
        <f>SUM(H24:H25)</f>
        <v>65247.47</v>
      </c>
    </row>
    <row r="24" spans="1:8" ht="45.75">
      <c r="A24" s="22" t="s">
        <v>56</v>
      </c>
      <c r="B24" s="23" t="s">
        <v>57</v>
      </c>
      <c r="C24" s="24">
        <f t="shared" si="0"/>
        <v>65600</v>
      </c>
      <c r="D24" s="24"/>
      <c r="E24" s="24">
        <v>65600</v>
      </c>
      <c r="F24" s="24">
        <f t="shared" si="1"/>
        <v>65247.47</v>
      </c>
      <c r="G24" s="24"/>
      <c r="H24" s="24">
        <v>65247.47</v>
      </c>
    </row>
    <row r="25" spans="1:8" ht="57">
      <c r="A25" s="22" t="s">
        <v>58</v>
      </c>
      <c r="B25" s="23" t="s">
        <v>59</v>
      </c>
      <c r="C25" s="24">
        <f t="shared" si="0"/>
        <v>0</v>
      </c>
      <c r="D25" s="24"/>
      <c r="E25" s="24"/>
      <c r="F25" s="24"/>
      <c r="G25" s="24"/>
      <c r="H25" s="24">
        <v>0</v>
      </c>
    </row>
    <row r="26" spans="1:8">
      <c r="A26" s="22" t="s">
        <v>60</v>
      </c>
      <c r="B26" s="23" t="s">
        <v>61</v>
      </c>
      <c r="C26" s="24">
        <f t="shared" si="0"/>
        <v>1494400</v>
      </c>
      <c r="D26" s="24"/>
      <c r="E26" s="24">
        <f>E27+E30</f>
        <v>1494400</v>
      </c>
      <c r="F26" s="24">
        <f t="shared" si="1"/>
        <v>1494842.04</v>
      </c>
      <c r="G26" s="24"/>
      <c r="H26" s="24">
        <f>H27+H30</f>
        <v>1494842.04</v>
      </c>
    </row>
    <row r="27" spans="1:8">
      <c r="A27" s="22" t="s">
        <v>62</v>
      </c>
      <c r="B27" s="23" t="s">
        <v>247</v>
      </c>
      <c r="C27" s="24">
        <f t="shared" si="0"/>
        <v>798700</v>
      </c>
      <c r="D27" s="24"/>
      <c r="E27" s="24">
        <f>SUM(E28:E29)</f>
        <v>798700</v>
      </c>
      <c r="F27" s="24">
        <f t="shared" si="1"/>
        <v>798654</v>
      </c>
      <c r="G27" s="24"/>
      <c r="H27" s="24">
        <f>SUM(H28:H29)</f>
        <v>798654</v>
      </c>
    </row>
    <row r="28" spans="1:8" ht="45.75">
      <c r="A28" s="22" t="s">
        <v>63</v>
      </c>
      <c r="B28" s="23" t="s">
        <v>64</v>
      </c>
      <c r="C28" s="24">
        <f t="shared" si="0"/>
        <v>798700</v>
      </c>
      <c r="D28" s="24"/>
      <c r="E28" s="24">
        <v>798700</v>
      </c>
      <c r="F28" s="24">
        <v>0</v>
      </c>
      <c r="G28" s="24"/>
      <c r="H28" s="24">
        <v>798654</v>
      </c>
    </row>
    <row r="29" spans="1:8" ht="45.75">
      <c r="A29" s="22" t="s">
        <v>65</v>
      </c>
      <c r="B29" s="23" t="s">
        <v>66</v>
      </c>
      <c r="C29" s="24">
        <f t="shared" si="0"/>
        <v>0</v>
      </c>
      <c r="D29" s="24"/>
      <c r="E29" s="24"/>
      <c r="F29" s="24">
        <f t="shared" ref="F29:F34" si="2">H29-G29</f>
        <v>0</v>
      </c>
      <c r="G29" s="24"/>
      <c r="H29" s="24"/>
    </row>
    <row r="30" spans="1:8">
      <c r="A30" s="22" t="s">
        <v>67</v>
      </c>
      <c r="B30" s="23" t="s">
        <v>68</v>
      </c>
      <c r="C30" s="24">
        <f t="shared" si="0"/>
        <v>695700</v>
      </c>
      <c r="D30" s="24"/>
      <c r="E30" s="24">
        <f>SUM(E31:E32)</f>
        <v>695700</v>
      </c>
      <c r="F30" s="24">
        <f t="shared" si="2"/>
        <v>696188.04</v>
      </c>
      <c r="G30" s="24"/>
      <c r="H30" s="24">
        <f>SUM(H31:H32)</f>
        <v>696188.04</v>
      </c>
    </row>
    <row r="31" spans="1:8" ht="45.75">
      <c r="A31" s="22" t="s">
        <v>69</v>
      </c>
      <c r="B31" s="23" t="s">
        <v>70</v>
      </c>
      <c r="C31" s="24">
        <f t="shared" si="0"/>
        <v>695700</v>
      </c>
      <c r="D31" s="24"/>
      <c r="E31" s="24">
        <v>695700</v>
      </c>
      <c r="F31" s="24">
        <f t="shared" si="2"/>
        <v>696188.04</v>
      </c>
      <c r="G31" s="24"/>
      <c r="H31" s="24">
        <v>696188.04</v>
      </c>
    </row>
    <row r="32" spans="1:8" ht="46.5" thickBot="1">
      <c r="A32" s="28" t="s">
        <v>71</v>
      </c>
      <c r="B32" s="25" t="s">
        <v>72</v>
      </c>
      <c r="C32" s="13">
        <f t="shared" si="0"/>
        <v>0</v>
      </c>
      <c r="D32" s="13"/>
      <c r="E32" s="13"/>
      <c r="F32" s="13">
        <f t="shared" si="2"/>
        <v>0</v>
      </c>
      <c r="G32" s="13"/>
      <c r="H32" s="13"/>
    </row>
    <row r="33" spans="1:8" ht="15.75" thickBot="1">
      <c r="A33" s="14" t="s">
        <v>73</v>
      </c>
      <c r="B33" s="15" t="s">
        <v>74</v>
      </c>
      <c r="C33" s="17">
        <f t="shared" si="0"/>
        <v>600</v>
      </c>
      <c r="D33" s="17"/>
      <c r="E33" s="17">
        <f>E34</f>
        <v>600</v>
      </c>
      <c r="F33" s="17">
        <f t="shared" si="2"/>
        <v>600</v>
      </c>
      <c r="G33" s="17"/>
      <c r="H33" s="18">
        <f>H35</f>
        <v>600</v>
      </c>
    </row>
    <row r="34" spans="1:8" ht="45.75">
      <c r="A34" s="19" t="s">
        <v>75</v>
      </c>
      <c r="B34" s="20" t="s">
        <v>76</v>
      </c>
      <c r="C34" s="21">
        <f t="shared" si="0"/>
        <v>600</v>
      </c>
      <c r="D34" s="21"/>
      <c r="E34" s="21">
        <f>E35</f>
        <v>600</v>
      </c>
      <c r="F34" s="21">
        <f t="shared" si="2"/>
        <v>600</v>
      </c>
      <c r="G34" s="21"/>
      <c r="H34" s="21">
        <f>H35</f>
        <v>600</v>
      </c>
    </row>
    <row r="35" spans="1:8" ht="35.25" thickBot="1">
      <c r="A35" s="28" t="s">
        <v>77</v>
      </c>
      <c r="B35" s="25" t="s">
        <v>78</v>
      </c>
      <c r="C35" s="29">
        <f t="shared" si="0"/>
        <v>600</v>
      </c>
      <c r="D35" s="13"/>
      <c r="E35" s="13">
        <v>600</v>
      </c>
      <c r="F35" s="29">
        <f>H35</f>
        <v>600</v>
      </c>
      <c r="G35" s="13"/>
      <c r="H35" s="13">
        <v>600</v>
      </c>
    </row>
    <row r="36" spans="1:8" ht="46.5" thickBot="1">
      <c r="A36" s="14" t="s">
        <v>79</v>
      </c>
      <c r="B36" s="15" t="s">
        <v>80</v>
      </c>
      <c r="C36" s="17">
        <f>E36-D36</f>
        <v>0</v>
      </c>
      <c r="D36" s="17"/>
      <c r="E36" s="17">
        <f>E37</f>
        <v>0</v>
      </c>
      <c r="F36" s="17">
        <f>H36-G36</f>
        <v>0</v>
      </c>
      <c r="G36" s="17"/>
      <c r="H36" s="18">
        <f>H37</f>
        <v>0</v>
      </c>
    </row>
    <row r="37" spans="1:8" ht="102">
      <c r="A37" s="19" t="s">
        <v>81</v>
      </c>
      <c r="B37" s="20" t="s">
        <v>82</v>
      </c>
      <c r="C37" s="21">
        <f t="shared" ref="C37:C58" si="3">E37-D37</f>
        <v>0</v>
      </c>
      <c r="D37" s="21"/>
      <c r="E37" s="21">
        <f>E38+E41+E43</f>
        <v>0</v>
      </c>
      <c r="F37" s="21">
        <f t="shared" ref="F37:F57" si="4">H37-G37</f>
        <v>0</v>
      </c>
      <c r="G37" s="21"/>
      <c r="H37" s="21">
        <f>H38+H41+H43</f>
        <v>0</v>
      </c>
    </row>
    <row r="38" spans="1:8" ht="68.25">
      <c r="A38" s="22" t="s">
        <v>83</v>
      </c>
      <c r="B38" s="23" t="s">
        <v>84</v>
      </c>
      <c r="C38" s="24">
        <f t="shared" si="3"/>
        <v>0</v>
      </c>
      <c r="D38" s="24"/>
      <c r="E38" s="24">
        <f>E39+E40</f>
        <v>0</v>
      </c>
      <c r="F38" s="24">
        <f t="shared" si="4"/>
        <v>0</v>
      </c>
      <c r="G38" s="24"/>
      <c r="H38" s="24">
        <f>H39+H40</f>
        <v>0</v>
      </c>
    </row>
    <row r="39" spans="1:8" ht="79.5">
      <c r="A39" s="22" t="s">
        <v>85</v>
      </c>
      <c r="B39" s="23" t="s">
        <v>86</v>
      </c>
      <c r="C39" s="24">
        <f t="shared" si="3"/>
        <v>0</v>
      </c>
      <c r="D39" s="24"/>
      <c r="E39" s="24"/>
      <c r="F39" s="24">
        <f t="shared" si="4"/>
        <v>0</v>
      </c>
      <c r="G39" s="24"/>
      <c r="H39" s="24"/>
    </row>
    <row r="40" spans="1:8" ht="79.5">
      <c r="A40" s="22" t="s">
        <v>87</v>
      </c>
      <c r="B40" s="23" t="s">
        <v>88</v>
      </c>
      <c r="C40" s="24">
        <f t="shared" si="3"/>
        <v>0</v>
      </c>
      <c r="D40" s="24"/>
      <c r="E40" s="24"/>
      <c r="F40" s="24">
        <f t="shared" si="4"/>
        <v>0</v>
      </c>
      <c r="G40" s="24"/>
      <c r="H40" s="24"/>
    </row>
    <row r="41" spans="1:8" ht="90.75">
      <c r="A41" s="22" t="s">
        <v>89</v>
      </c>
      <c r="B41" s="23" t="s">
        <v>90</v>
      </c>
      <c r="C41" s="24">
        <f t="shared" si="3"/>
        <v>0</v>
      </c>
      <c r="D41" s="24"/>
      <c r="E41" s="24">
        <f>E42</f>
        <v>0</v>
      </c>
      <c r="F41" s="24">
        <f t="shared" si="4"/>
        <v>0</v>
      </c>
      <c r="G41" s="24"/>
      <c r="H41" s="24">
        <f>H42</f>
        <v>0</v>
      </c>
    </row>
    <row r="42" spans="1:8" ht="79.5">
      <c r="A42" s="22" t="s">
        <v>91</v>
      </c>
      <c r="B42" s="23" t="s">
        <v>92</v>
      </c>
      <c r="C42" s="24">
        <f t="shared" si="3"/>
        <v>0</v>
      </c>
      <c r="D42" s="24"/>
      <c r="E42" s="24">
        <v>0</v>
      </c>
      <c r="F42" s="24">
        <f t="shared" si="4"/>
        <v>0</v>
      </c>
      <c r="G42" s="24"/>
      <c r="H42" s="24">
        <v>0</v>
      </c>
    </row>
    <row r="43" spans="1:8" ht="79.5">
      <c r="A43" s="22" t="s">
        <v>93</v>
      </c>
      <c r="B43" s="23" t="s">
        <v>94</v>
      </c>
      <c r="C43" s="24">
        <f t="shared" si="3"/>
        <v>0</v>
      </c>
      <c r="D43" s="24"/>
      <c r="E43" s="24">
        <f>E44+E45</f>
        <v>0</v>
      </c>
      <c r="F43" s="24">
        <f t="shared" si="4"/>
        <v>0</v>
      </c>
      <c r="G43" s="24"/>
      <c r="H43" s="24">
        <f>H44+H45</f>
        <v>0</v>
      </c>
    </row>
    <row r="44" spans="1:8" ht="68.25">
      <c r="A44" s="22" t="s">
        <v>95</v>
      </c>
      <c r="B44" s="23" t="s">
        <v>96</v>
      </c>
      <c r="C44" s="24">
        <f t="shared" si="3"/>
        <v>0</v>
      </c>
      <c r="D44" s="24"/>
      <c r="E44" s="24">
        <v>0</v>
      </c>
      <c r="F44" s="24">
        <f t="shared" si="4"/>
        <v>0</v>
      </c>
      <c r="G44" s="24"/>
      <c r="H44" s="24">
        <v>0</v>
      </c>
    </row>
    <row r="45" spans="1:8" ht="69" thickBot="1">
      <c r="A45" s="28" t="s">
        <v>97</v>
      </c>
      <c r="B45" s="25" t="s">
        <v>98</v>
      </c>
      <c r="C45" s="13">
        <f>E45-D45</f>
        <v>0</v>
      </c>
      <c r="D45" s="13"/>
      <c r="E45" s="13"/>
      <c r="F45" s="13">
        <f>H45-G45</f>
        <v>0</v>
      </c>
      <c r="G45" s="13"/>
      <c r="H45" s="13"/>
    </row>
    <row r="46" spans="1:8" ht="35.25" thickBot="1">
      <c r="A46" s="14" t="s">
        <v>99</v>
      </c>
      <c r="B46" s="15" t="s">
        <v>100</v>
      </c>
      <c r="C46" s="17">
        <f t="shared" si="3"/>
        <v>0</v>
      </c>
      <c r="D46" s="17"/>
      <c r="E46" s="18">
        <f>E47</f>
        <v>0</v>
      </c>
      <c r="F46" s="17">
        <f t="shared" si="4"/>
        <v>0</v>
      </c>
      <c r="G46" s="17"/>
      <c r="H46" s="18">
        <f>H47</f>
        <v>0</v>
      </c>
    </row>
    <row r="47" spans="1:8">
      <c r="A47" s="19" t="s">
        <v>101</v>
      </c>
      <c r="B47" s="20" t="s">
        <v>102</v>
      </c>
      <c r="C47" s="21">
        <f t="shared" si="3"/>
        <v>0</v>
      </c>
      <c r="D47" s="21"/>
      <c r="E47" s="21">
        <f>E48</f>
        <v>0</v>
      </c>
      <c r="F47" s="21">
        <f t="shared" si="4"/>
        <v>0</v>
      </c>
      <c r="G47" s="21"/>
      <c r="H47" s="21">
        <f>H48</f>
        <v>0</v>
      </c>
    </row>
    <row r="48" spans="1:8" ht="23.25">
      <c r="A48" s="22" t="s">
        <v>103</v>
      </c>
      <c r="B48" s="23" t="s">
        <v>104</v>
      </c>
      <c r="C48" s="24">
        <f t="shared" si="3"/>
        <v>0</v>
      </c>
      <c r="D48" s="24"/>
      <c r="E48" s="24">
        <f>SUM(E49:E50)</f>
        <v>0</v>
      </c>
      <c r="F48" s="24">
        <f t="shared" si="4"/>
        <v>0</v>
      </c>
      <c r="G48" s="24"/>
      <c r="H48" s="24">
        <f>SUM(H49:H50)</f>
        <v>0</v>
      </c>
    </row>
    <row r="49" spans="1:8" ht="34.5">
      <c r="A49" s="22" t="s">
        <v>105</v>
      </c>
      <c r="B49" s="23" t="s">
        <v>106</v>
      </c>
      <c r="C49" s="24">
        <f t="shared" si="3"/>
        <v>0</v>
      </c>
      <c r="D49" s="24"/>
      <c r="E49" s="24">
        <v>0</v>
      </c>
      <c r="F49" s="24">
        <f t="shared" si="4"/>
        <v>0</v>
      </c>
      <c r="G49" s="24">
        <v>0</v>
      </c>
      <c r="H49" s="24">
        <v>0</v>
      </c>
    </row>
    <row r="50" spans="1:8" ht="35.25" thickBot="1">
      <c r="A50" s="28" t="s">
        <v>107</v>
      </c>
      <c r="B50" s="25" t="s">
        <v>108</v>
      </c>
      <c r="C50" s="13">
        <f t="shared" si="3"/>
        <v>0</v>
      </c>
      <c r="D50" s="13"/>
      <c r="E50" s="13"/>
      <c r="F50" s="13">
        <f t="shared" si="4"/>
        <v>0</v>
      </c>
      <c r="G50" s="13"/>
      <c r="H50" s="13"/>
    </row>
    <row r="51" spans="1:8" ht="35.25" thickBot="1">
      <c r="A51" s="14" t="s">
        <v>109</v>
      </c>
      <c r="B51" s="15" t="s">
        <v>110</v>
      </c>
      <c r="C51" s="17">
        <f t="shared" si="3"/>
        <v>0</v>
      </c>
      <c r="D51" s="17"/>
      <c r="E51" s="17">
        <f>E52</f>
        <v>0</v>
      </c>
      <c r="F51" s="17">
        <f t="shared" si="4"/>
        <v>0</v>
      </c>
      <c r="G51" s="17"/>
      <c r="H51" s="18">
        <f>H52</f>
        <v>0</v>
      </c>
    </row>
    <row r="52" spans="1:8" ht="57">
      <c r="A52" s="19" t="s">
        <v>111</v>
      </c>
      <c r="B52" s="20" t="s">
        <v>112</v>
      </c>
      <c r="C52" s="21">
        <f t="shared" si="3"/>
        <v>0</v>
      </c>
      <c r="D52" s="21"/>
      <c r="E52" s="21">
        <f>E53+E56</f>
        <v>0</v>
      </c>
      <c r="F52" s="21">
        <f t="shared" si="4"/>
        <v>0</v>
      </c>
      <c r="G52" s="21"/>
      <c r="H52" s="21">
        <f>H53+H56</f>
        <v>0</v>
      </c>
    </row>
    <row r="53" spans="1:8" ht="45.75">
      <c r="A53" s="22" t="s">
        <v>113</v>
      </c>
      <c r="B53" s="23" t="s">
        <v>114</v>
      </c>
      <c r="C53" s="24">
        <f t="shared" si="3"/>
        <v>0</v>
      </c>
      <c r="D53" s="24"/>
      <c r="E53" s="24">
        <f>SUM(E54:E55)</f>
        <v>0</v>
      </c>
      <c r="F53" s="24">
        <f t="shared" si="4"/>
        <v>0</v>
      </c>
      <c r="G53" s="24"/>
      <c r="H53" s="24">
        <f>SUM(H54:H55)</f>
        <v>0</v>
      </c>
    </row>
    <row r="54" spans="1:8" ht="45.75">
      <c r="A54" s="22" t="s">
        <v>115</v>
      </c>
      <c r="B54" s="23" t="s">
        <v>116</v>
      </c>
      <c r="C54" s="24">
        <f t="shared" si="3"/>
        <v>0</v>
      </c>
      <c r="D54" s="24"/>
      <c r="E54" s="24"/>
      <c r="F54" s="24">
        <f t="shared" si="4"/>
        <v>0</v>
      </c>
      <c r="G54" s="24"/>
      <c r="H54" s="24"/>
    </row>
    <row r="55" spans="1:8" ht="45.75">
      <c r="A55" s="22" t="s">
        <v>117</v>
      </c>
      <c r="B55" s="23" t="s">
        <v>118</v>
      </c>
      <c r="C55" s="24">
        <f t="shared" si="3"/>
        <v>0</v>
      </c>
      <c r="D55" s="24"/>
      <c r="E55" s="24"/>
      <c r="F55" s="24">
        <f t="shared" si="4"/>
        <v>0</v>
      </c>
      <c r="G55" s="24"/>
      <c r="H55" s="24"/>
    </row>
    <row r="56" spans="1:8" ht="57">
      <c r="A56" s="22" t="s">
        <v>119</v>
      </c>
      <c r="B56" s="23" t="s">
        <v>120</v>
      </c>
      <c r="C56" s="24">
        <f t="shared" si="3"/>
        <v>0</v>
      </c>
      <c r="D56" s="24"/>
      <c r="E56" s="24">
        <f>E57</f>
        <v>0</v>
      </c>
      <c r="F56" s="24">
        <f t="shared" si="4"/>
        <v>0</v>
      </c>
      <c r="G56" s="24"/>
      <c r="H56" s="24">
        <f>H57</f>
        <v>0</v>
      </c>
    </row>
    <row r="57" spans="1:8" ht="57.75" thickBot="1">
      <c r="A57" s="28" t="s">
        <v>121</v>
      </c>
      <c r="B57" s="25" t="s">
        <v>122</v>
      </c>
      <c r="C57" s="13">
        <f t="shared" si="3"/>
        <v>0</v>
      </c>
      <c r="D57" s="13"/>
      <c r="E57" s="13"/>
      <c r="F57" s="13">
        <f t="shared" si="4"/>
        <v>0</v>
      </c>
      <c r="G57" s="13"/>
      <c r="H57" s="13"/>
    </row>
    <row r="58" spans="1:8" ht="24" thickBot="1">
      <c r="A58" s="14" t="s">
        <v>123</v>
      </c>
      <c r="B58" s="15" t="s">
        <v>124</v>
      </c>
      <c r="C58" s="17">
        <f t="shared" si="3"/>
        <v>1000</v>
      </c>
      <c r="D58" s="17"/>
      <c r="E58" s="17">
        <f>E60+E59</f>
        <v>1000</v>
      </c>
      <c r="F58" s="17">
        <f>F60+F59</f>
        <v>1000</v>
      </c>
      <c r="G58" s="17">
        <f>G60+G59</f>
        <v>0</v>
      </c>
      <c r="H58" s="17">
        <f>H60+H59</f>
        <v>1000</v>
      </c>
    </row>
    <row r="59" spans="1:8" ht="34.5">
      <c r="A59" s="30" t="s">
        <v>125</v>
      </c>
      <c r="B59" s="31" t="s">
        <v>126</v>
      </c>
      <c r="C59" s="21">
        <f>E59-D59</f>
        <v>0</v>
      </c>
      <c r="D59" s="32"/>
      <c r="E59" s="32">
        <v>0</v>
      </c>
      <c r="F59" s="32">
        <f>H59-G59</f>
        <v>0</v>
      </c>
      <c r="G59" s="32"/>
      <c r="H59" s="32">
        <v>0</v>
      </c>
    </row>
    <row r="60" spans="1:8" ht="45.75">
      <c r="A60" s="19" t="s">
        <v>127</v>
      </c>
      <c r="B60" s="20" t="s">
        <v>128</v>
      </c>
      <c r="C60" s="21">
        <f>E60-D60</f>
        <v>1000</v>
      </c>
      <c r="D60" s="21"/>
      <c r="E60" s="21">
        <v>1000</v>
      </c>
      <c r="F60" s="21">
        <f>H60-G60</f>
        <v>1000</v>
      </c>
      <c r="G60" s="21"/>
      <c r="H60" s="21">
        <v>1000</v>
      </c>
    </row>
    <row r="61" spans="1:8" ht="34.5">
      <c r="A61" s="19" t="s">
        <v>129</v>
      </c>
      <c r="B61" s="20" t="s">
        <v>130</v>
      </c>
      <c r="C61" s="24">
        <f t="shared" ref="C61:C69" si="5">E61-D61</f>
        <v>0</v>
      </c>
      <c r="D61" s="24"/>
      <c r="E61" s="24"/>
      <c r="F61" s="24">
        <f t="shared" ref="F61:F69" si="6">H61-G61</f>
        <v>0</v>
      </c>
      <c r="G61" s="24"/>
      <c r="H61" s="24"/>
    </row>
    <row r="62" spans="1:8" ht="46.5" thickBot="1">
      <c r="A62" s="28" t="s">
        <v>131</v>
      </c>
      <c r="B62" s="25" t="s">
        <v>132</v>
      </c>
      <c r="C62" s="13">
        <f t="shared" si="5"/>
        <v>0</v>
      </c>
      <c r="D62" s="13"/>
      <c r="E62" s="13">
        <v>0</v>
      </c>
      <c r="F62" s="13">
        <f t="shared" si="6"/>
        <v>0</v>
      </c>
      <c r="G62" s="13"/>
      <c r="H62" s="13">
        <v>0</v>
      </c>
    </row>
    <row r="63" spans="1:8" ht="15.75" thickBot="1">
      <c r="A63" s="14" t="s">
        <v>133</v>
      </c>
      <c r="B63" s="15" t="s">
        <v>134</v>
      </c>
      <c r="C63" s="17">
        <f t="shared" si="5"/>
        <v>0</v>
      </c>
      <c r="D63" s="17"/>
      <c r="E63" s="17">
        <f>E64+E67</f>
        <v>0</v>
      </c>
      <c r="F63" s="17">
        <f t="shared" si="6"/>
        <v>0</v>
      </c>
      <c r="G63" s="17"/>
      <c r="H63" s="18">
        <f>H64+H67</f>
        <v>0</v>
      </c>
    </row>
    <row r="64" spans="1:8">
      <c r="A64" s="19" t="s">
        <v>135</v>
      </c>
      <c r="B64" s="20" t="s">
        <v>136</v>
      </c>
      <c r="C64" s="21">
        <f t="shared" si="5"/>
        <v>0</v>
      </c>
      <c r="D64" s="21"/>
      <c r="E64" s="21">
        <f>SUM(E65:E66)</f>
        <v>0</v>
      </c>
      <c r="F64" s="21">
        <f t="shared" si="6"/>
        <v>0</v>
      </c>
      <c r="G64" s="21"/>
      <c r="H64" s="21">
        <f>SUM(H65:H66)</f>
        <v>0</v>
      </c>
    </row>
    <row r="65" spans="1:8" ht="23.25">
      <c r="A65" s="22" t="s">
        <v>137</v>
      </c>
      <c r="B65" s="23" t="s">
        <v>138</v>
      </c>
      <c r="C65" s="24">
        <f t="shared" si="5"/>
        <v>0</v>
      </c>
      <c r="D65" s="24"/>
      <c r="E65" s="24"/>
      <c r="F65" s="24">
        <f t="shared" si="6"/>
        <v>0</v>
      </c>
      <c r="G65" s="24"/>
      <c r="H65" s="24">
        <v>0</v>
      </c>
    </row>
    <row r="66" spans="1:8" ht="23.25">
      <c r="A66" s="22" t="s">
        <v>139</v>
      </c>
      <c r="B66" s="23" t="s">
        <v>140</v>
      </c>
      <c r="C66" s="24">
        <f t="shared" si="5"/>
        <v>0</v>
      </c>
      <c r="D66" s="24"/>
      <c r="E66" s="24"/>
      <c r="F66" s="24">
        <f t="shared" si="6"/>
        <v>0</v>
      </c>
      <c r="G66" s="24"/>
      <c r="H66" s="24"/>
    </row>
    <row r="67" spans="1:8">
      <c r="A67" s="22" t="s">
        <v>141</v>
      </c>
      <c r="B67" s="23" t="s">
        <v>142</v>
      </c>
      <c r="C67" s="24">
        <f t="shared" si="5"/>
        <v>0</v>
      </c>
      <c r="D67" s="24"/>
      <c r="E67" s="24">
        <f>SUM(E68:E69)</f>
        <v>0</v>
      </c>
      <c r="F67" s="24">
        <f t="shared" si="6"/>
        <v>0</v>
      </c>
      <c r="G67" s="24"/>
      <c r="H67" s="24">
        <f>SUM(H68:H69)</f>
        <v>0</v>
      </c>
    </row>
    <row r="68" spans="1:8" ht="23.25">
      <c r="A68" s="22" t="s">
        <v>143</v>
      </c>
      <c r="B68" s="23" t="s">
        <v>144</v>
      </c>
      <c r="C68" s="24">
        <f t="shared" si="5"/>
        <v>0</v>
      </c>
      <c r="D68" s="24"/>
      <c r="E68" s="24"/>
      <c r="F68" s="24">
        <f t="shared" si="6"/>
        <v>0</v>
      </c>
      <c r="G68" s="24"/>
      <c r="H68" s="24"/>
    </row>
    <row r="69" spans="1:8" ht="24" thickBot="1">
      <c r="A69" s="28" t="s">
        <v>145</v>
      </c>
      <c r="B69" s="25" t="s">
        <v>146</v>
      </c>
      <c r="C69" s="13">
        <f t="shared" si="5"/>
        <v>0</v>
      </c>
      <c r="D69" s="13"/>
      <c r="E69" s="13"/>
      <c r="F69" s="13">
        <f t="shared" si="6"/>
        <v>0</v>
      </c>
      <c r="G69" s="13"/>
      <c r="H69" s="13"/>
    </row>
    <row r="70" spans="1:8" ht="15.75" thickBot="1">
      <c r="A70" s="14" t="s">
        <v>147</v>
      </c>
      <c r="B70" s="15" t="s">
        <v>148</v>
      </c>
      <c r="C70" s="17">
        <f t="shared" ref="C70:H70" si="7">C71+C118</f>
        <v>291901.8</v>
      </c>
      <c r="D70" s="17">
        <f t="shared" si="7"/>
        <v>7886697.2999999998</v>
      </c>
      <c r="E70" s="17">
        <f t="shared" si="7"/>
        <v>8378599.0999999996</v>
      </c>
      <c r="F70" s="17">
        <f t="shared" si="7"/>
        <v>291901.8</v>
      </c>
      <c r="G70" s="17">
        <f t="shared" si="7"/>
        <v>7886697.2999999998</v>
      </c>
      <c r="H70" s="17">
        <f t="shared" si="7"/>
        <v>8378599.0999999996</v>
      </c>
    </row>
    <row r="71" spans="1:8" ht="35.25" thickBot="1">
      <c r="A71" s="33" t="s">
        <v>149</v>
      </c>
      <c r="B71" s="34" t="s">
        <v>150</v>
      </c>
      <c r="C71" s="35">
        <f t="shared" ref="C71:H71" si="8">C99+C105+C72</f>
        <v>136184</v>
      </c>
      <c r="D71" s="35">
        <f t="shared" si="8"/>
        <v>7886697.2999999998</v>
      </c>
      <c r="E71" s="35">
        <f t="shared" si="8"/>
        <v>8222881.2999999998</v>
      </c>
      <c r="F71" s="35">
        <f t="shared" si="8"/>
        <v>136184</v>
      </c>
      <c r="G71" s="35">
        <f t="shared" si="8"/>
        <v>7886697.2999999998</v>
      </c>
      <c r="H71" s="35">
        <f t="shared" si="8"/>
        <v>8222881.2999999998</v>
      </c>
    </row>
    <row r="72" spans="1:8" ht="24" thickBot="1">
      <c r="A72" s="33" t="s">
        <v>151</v>
      </c>
      <c r="B72" s="34" t="s">
        <v>152</v>
      </c>
      <c r="C72" s="35">
        <f t="shared" ref="C72:H72" si="9">C74+C80</f>
        <v>0</v>
      </c>
      <c r="D72" s="35">
        <f t="shared" si="9"/>
        <v>449600</v>
      </c>
      <c r="E72" s="35">
        <f t="shared" si="9"/>
        <v>449600</v>
      </c>
      <c r="F72" s="35">
        <f t="shared" si="9"/>
        <v>0</v>
      </c>
      <c r="G72" s="35">
        <f t="shared" si="9"/>
        <v>449600</v>
      </c>
      <c r="H72" s="35">
        <f t="shared" si="9"/>
        <v>449600</v>
      </c>
    </row>
    <row r="73" spans="1:8" ht="23.25">
      <c r="A73" s="36" t="s">
        <v>153</v>
      </c>
      <c r="B73" s="37" t="s">
        <v>154</v>
      </c>
      <c r="C73" s="38">
        <f>E73-D73</f>
        <v>0</v>
      </c>
      <c r="D73" s="38">
        <f>D75+D74</f>
        <v>216000</v>
      </c>
      <c r="E73" s="38">
        <f>E75+E74</f>
        <v>216000</v>
      </c>
      <c r="F73" s="38">
        <f>H73-G73</f>
        <v>0</v>
      </c>
      <c r="G73" s="38">
        <f>G74+K75</f>
        <v>216000</v>
      </c>
      <c r="H73" s="38">
        <f>H74+K77</f>
        <v>216000</v>
      </c>
    </row>
    <row r="74" spans="1:8" ht="23.25">
      <c r="A74" s="36" t="s">
        <v>155</v>
      </c>
      <c r="B74" s="39" t="s">
        <v>156</v>
      </c>
      <c r="C74" s="38">
        <f>E74-D74</f>
        <v>0</v>
      </c>
      <c r="D74" s="38">
        <v>216000</v>
      </c>
      <c r="E74" s="38">
        <v>216000</v>
      </c>
      <c r="F74" s="38">
        <f>H74-G74</f>
        <v>0</v>
      </c>
      <c r="G74" s="38">
        <v>216000</v>
      </c>
      <c r="H74" s="38">
        <v>216000</v>
      </c>
    </row>
    <row r="75" spans="1:8" ht="23.25">
      <c r="A75" s="40" t="s">
        <v>157</v>
      </c>
      <c r="B75" s="39" t="s">
        <v>158</v>
      </c>
      <c r="C75" s="41">
        <f>E75-D75</f>
        <v>0</v>
      </c>
      <c r="D75" s="42">
        <v>0</v>
      </c>
      <c r="E75" s="42">
        <v>0</v>
      </c>
      <c r="F75" s="41">
        <f>H75-G75</f>
        <v>0</v>
      </c>
      <c r="G75" s="42">
        <v>0</v>
      </c>
      <c r="H75" s="42">
        <v>0</v>
      </c>
    </row>
    <row r="76" spans="1:8" ht="34.5">
      <c r="A76" s="40" t="s">
        <v>159</v>
      </c>
      <c r="B76" s="39" t="s">
        <v>160</v>
      </c>
      <c r="C76" s="41">
        <f>E76-D76</f>
        <v>0</v>
      </c>
      <c r="D76" s="41">
        <f>D77</f>
        <v>0</v>
      </c>
      <c r="E76" s="41">
        <f>E77</f>
        <v>0</v>
      </c>
      <c r="F76" s="41">
        <f>H76-G76</f>
        <v>0</v>
      </c>
      <c r="G76" s="41">
        <f>G77+J80</f>
        <v>0</v>
      </c>
      <c r="H76" s="41">
        <f>H77+J80</f>
        <v>0</v>
      </c>
    </row>
    <row r="77" spans="1:8" ht="35.25" thickBot="1">
      <c r="A77" s="43" t="s">
        <v>161</v>
      </c>
      <c r="B77" s="44" t="s">
        <v>162</v>
      </c>
      <c r="C77" s="45">
        <f>E77-D77</f>
        <v>0</v>
      </c>
      <c r="D77" s="46">
        <v>0</v>
      </c>
      <c r="E77" s="46">
        <v>0</v>
      </c>
      <c r="F77" s="45">
        <f>H77-G77</f>
        <v>0</v>
      </c>
      <c r="G77" s="46">
        <v>0</v>
      </c>
      <c r="H77" s="46">
        <v>0</v>
      </c>
    </row>
    <row r="78" spans="1:8" ht="35.25" thickBot="1">
      <c r="A78" s="33" t="s">
        <v>163</v>
      </c>
      <c r="B78" s="34" t="s">
        <v>164</v>
      </c>
      <c r="C78" s="35" t="s">
        <v>165</v>
      </c>
      <c r="D78" s="35" t="s">
        <v>165</v>
      </c>
      <c r="E78" s="35" t="s">
        <v>165</v>
      </c>
      <c r="F78" s="35"/>
      <c r="G78" s="35"/>
      <c r="H78" s="47"/>
    </row>
    <row r="79" spans="1:8" ht="34.5">
      <c r="A79" s="36" t="s">
        <v>166</v>
      </c>
      <c r="B79" s="39" t="s">
        <v>167</v>
      </c>
      <c r="C79" s="38">
        <f>E79-D79</f>
        <v>0</v>
      </c>
      <c r="D79" s="38">
        <f>D80</f>
        <v>233600</v>
      </c>
      <c r="E79" s="38">
        <f>E80</f>
        <v>233600</v>
      </c>
      <c r="F79" s="38">
        <f>H79-G79</f>
        <v>0</v>
      </c>
      <c r="G79" s="38">
        <f>G80</f>
        <v>233600</v>
      </c>
      <c r="H79" s="38">
        <f>H80</f>
        <v>233600</v>
      </c>
    </row>
    <row r="80" spans="1:8" ht="34.5">
      <c r="A80" s="36" t="s">
        <v>168</v>
      </c>
      <c r="B80" s="39" t="s">
        <v>169</v>
      </c>
      <c r="C80" s="41">
        <f>E80-D80</f>
        <v>0</v>
      </c>
      <c r="D80" s="42">
        <v>233600</v>
      </c>
      <c r="E80" s="42">
        <v>233600</v>
      </c>
      <c r="F80" s="41">
        <f>H80-G80</f>
        <v>0</v>
      </c>
      <c r="G80" s="42">
        <v>233600</v>
      </c>
      <c r="H80" s="42">
        <v>233600</v>
      </c>
    </row>
    <row r="81" spans="1:8" ht="57">
      <c r="A81" s="40" t="s">
        <v>170</v>
      </c>
      <c r="B81" s="39" t="s">
        <v>171</v>
      </c>
      <c r="C81" s="41">
        <f>E81-D81</f>
        <v>0</v>
      </c>
      <c r="D81" s="41">
        <f>D82</f>
        <v>0</v>
      </c>
      <c r="E81" s="41">
        <f>E82</f>
        <v>0</v>
      </c>
      <c r="F81" s="41">
        <f>H81-G81</f>
        <v>0</v>
      </c>
      <c r="G81" s="41">
        <f>G82</f>
        <v>0</v>
      </c>
      <c r="H81" s="41">
        <f>H82</f>
        <v>0</v>
      </c>
    </row>
    <row r="82" spans="1:8" ht="57">
      <c r="A82" s="40" t="s">
        <v>172</v>
      </c>
      <c r="B82" s="39" t="s">
        <v>173</v>
      </c>
      <c r="C82" s="41">
        <f>E82-D82</f>
        <v>0</v>
      </c>
      <c r="D82" s="42"/>
      <c r="E82" s="42"/>
      <c r="F82" s="41">
        <f>H82-G82</f>
        <v>0</v>
      </c>
      <c r="G82" s="42"/>
      <c r="H82" s="42"/>
    </row>
    <row r="83" spans="1:8" ht="124.5">
      <c r="A83" s="40" t="s">
        <v>174</v>
      </c>
      <c r="B83" s="39" t="s">
        <v>175</v>
      </c>
      <c r="C83" s="41">
        <f>E83-D83</f>
        <v>0</v>
      </c>
      <c r="D83" s="41">
        <f>D84</f>
        <v>0</v>
      </c>
      <c r="E83" s="41">
        <f>E84</f>
        <v>0</v>
      </c>
      <c r="F83" s="41">
        <f>H83-G83</f>
        <v>0</v>
      </c>
      <c r="G83" s="41">
        <f>G84</f>
        <v>0</v>
      </c>
      <c r="H83" s="41">
        <f>H84</f>
        <v>0</v>
      </c>
    </row>
    <row r="84" spans="1:8" ht="113.25">
      <c r="A84" s="40" t="s">
        <v>176</v>
      </c>
      <c r="B84" s="39" t="s">
        <v>177</v>
      </c>
      <c r="C84" s="41">
        <f t="shared" ref="C84:C120" si="10">E84-D84</f>
        <v>0</v>
      </c>
      <c r="D84" s="41">
        <f>D85+D86+D87+D88</f>
        <v>0</v>
      </c>
      <c r="E84" s="41">
        <f>E85+E86+E87+E88</f>
        <v>0</v>
      </c>
      <c r="F84" s="41">
        <f t="shared" ref="F84:F120" si="11">H84-G84</f>
        <v>0</v>
      </c>
      <c r="G84" s="41">
        <f>G85+G86+G87+G88</f>
        <v>0</v>
      </c>
      <c r="H84" s="41">
        <f>H85+H86+H87+H88</f>
        <v>0</v>
      </c>
    </row>
    <row r="85" spans="1:8" ht="79.5">
      <c r="A85" s="40" t="s">
        <v>178</v>
      </c>
      <c r="B85" s="39" t="s">
        <v>179</v>
      </c>
      <c r="C85" s="41">
        <f t="shared" si="10"/>
        <v>0</v>
      </c>
      <c r="D85" s="42"/>
      <c r="E85" s="42"/>
      <c r="F85" s="41">
        <f t="shared" si="11"/>
        <v>0</v>
      </c>
      <c r="G85" s="42"/>
      <c r="H85" s="42"/>
    </row>
    <row r="86" spans="1:8" ht="79.5">
      <c r="A86" s="40" t="s">
        <v>180</v>
      </c>
      <c r="B86" s="39" t="s">
        <v>181</v>
      </c>
      <c r="C86" s="41">
        <f t="shared" si="10"/>
        <v>0</v>
      </c>
      <c r="D86" s="42"/>
      <c r="E86" s="42"/>
      <c r="F86" s="41">
        <f t="shared" si="11"/>
        <v>0</v>
      </c>
      <c r="G86" s="42"/>
      <c r="H86" s="42"/>
    </row>
    <row r="87" spans="1:8" ht="102">
      <c r="A87" s="40" t="s">
        <v>182</v>
      </c>
      <c r="B87" s="39" t="s">
        <v>183</v>
      </c>
      <c r="C87" s="41">
        <f t="shared" si="10"/>
        <v>0</v>
      </c>
      <c r="D87" s="42"/>
      <c r="E87" s="42"/>
      <c r="F87" s="41">
        <f t="shared" si="11"/>
        <v>0</v>
      </c>
      <c r="G87" s="42"/>
      <c r="H87" s="42"/>
    </row>
    <row r="88" spans="1:8" ht="79.5">
      <c r="A88" s="40" t="s">
        <v>184</v>
      </c>
      <c r="B88" s="39" t="s">
        <v>185</v>
      </c>
      <c r="C88" s="41">
        <f t="shared" si="10"/>
        <v>0</v>
      </c>
      <c r="D88" s="42"/>
      <c r="E88" s="42"/>
      <c r="F88" s="41">
        <f t="shared" si="11"/>
        <v>0</v>
      </c>
      <c r="G88" s="42"/>
      <c r="H88" s="42"/>
    </row>
    <row r="89" spans="1:8" ht="79.5">
      <c r="A89" s="40" t="s">
        <v>186</v>
      </c>
      <c r="B89" s="39" t="s">
        <v>187</v>
      </c>
      <c r="C89" s="41">
        <f t="shared" si="10"/>
        <v>0</v>
      </c>
      <c r="D89" s="41">
        <f>D90</f>
        <v>0</v>
      </c>
      <c r="E89" s="41">
        <f>E90</f>
        <v>0</v>
      </c>
      <c r="F89" s="41">
        <f t="shared" si="11"/>
        <v>0</v>
      </c>
      <c r="G89" s="41">
        <f>G90</f>
        <v>0</v>
      </c>
      <c r="H89" s="41">
        <f>H90</f>
        <v>0</v>
      </c>
    </row>
    <row r="90" spans="1:8" ht="79.5">
      <c r="A90" s="40" t="s">
        <v>188</v>
      </c>
      <c r="B90" s="39" t="s">
        <v>189</v>
      </c>
      <c r="C90" s="41">
        <f t="shared" si="10"/>
        <v>0</v>
      </c>
      <c r="D90" s="41">
        <f>D91+D92+D93+D94</f>
        <v>0</v>
      </c>
      <c r="E90" s="41">
        <f>E91+E92+E93+E94</f>
        <v>0</v>
      </c>
      <c r="F90" s="41">
        <f t="shared" si="11"/>
        <v>0</v>
      </c>
      <c r="G90" s="41">
        <f>G91+G92+G93+G94</f>
        <v>0</v>
      </c>
      <c r="H90" s="41">
        <f>H91+H92+H93+H94</f>
        <v>0</v>
      </c>
    </row>
    <row r="91" spans="1:8" ht="45.75">
      <c r="A91" s="40" t="s">
        <v>190</v>
      </c>
      <c r="B91" s="39" t="s">
        <v>191</v>
      </c>
      <c r="C91" s="41">
        <f t="shared" si="10"/>
        <v>0</v>
      </c>
      <c r="D91" s="42"/>
      <c r="E91" s="42"/>
      <c r="F91" s="41">
        <f t="shared" si="11"/>
        <v>0</v>
      </c>
      <c r="G91" s="42"/>
      <c r="H91" s="42"/>
    </row>
    <row r="92" spans="1:8" ht="45.75">
      <c r="A92" s="40" t="s">
        <v>192</v>
      </c>
      <c r="B92" s="39" t="s">
        <v>193</v>
      </c>
      <c r="C92" s="41">
        <f t="shared" si="10"/>
        <v>0</v>
      </c>
      <c r="D92" s="42"/>
      <c r="E92" s="42"/>
      <c r="F92" s="41">
        <f t="shared" si="11"/>
        <v>0</v>
      </c>
      <c r="G92" s="42"/>
      <c r="H92" s="42"/>
    </row>
    <row r="93" spans="1:8" ht="68.25">
      <c r="A93" s="40" t="s">
        <v>194</v>
      </c>
      <c r="B93" s="39" t="s">
        <v>195</v>
      </c>
      <c r="C93" s="41">
        <f t="shared" si="10"/>
        <v>0</v>
      </c>
      <c r="D93" s="42"/>
      <c r="E93" s="42"/>
      <c r="F93" s="41">
        <f t="shared" si="11"/>
        <v>0</v>
      </c>
      <c r="G93" s="42"/>
      <c r="H93" s="42"/>
    </row>
    <row r="94" spans="1:8" ht="45.75">
      <c r="A94" s="40" t="s">
        <v>196</v>
      </c>
      <c r="B94" s="39" t="s">
        <v>197</v>
      </c>
      <c r="C94" s="41">
        <f t="shared" si="10"/>
        <v>0</v>
      </c>
      <c r="D94" s="42"/>
      <c r="E94" s="42"/>
      <c r="F94" s="41">
        <f t="shared" si="11"/>
        <v>0</v>
      </c>
      <c r="G94" s="42"/>
      <c r="H94" s="42"/>
    </row>
    <row r="95" spans="1:8" ht="90.75">
      <c r="A95" s="40" t="s">
        <v>198</v>
      </c>
      <c r="B95" s="39" t="s">
        <v>199</v>
      </c>
      <c r="C95" s="41">
        <f t="shared" si="10"/>
        <v>0</v>
      </c>
      <c r="D95" s="41">
        <f>D96</f>
        <v>0</v>
      </c>
      <c r="E95" s="41">
        <f>E96</f>
        <v>0</v>
      </c>
      <c r="F95" s="41">
        <f t="shared" si="11"/>
        <v>0</v>
      </c>
      <c r="G95" s="41">
        <f>G96</f>
        <v>0</v>
      </c>
      <c r="H95" s="41">
        <f>H96</f>
        <v>0</v>
      </c>
    </row>
    <row r="96" spans="1:8" ht="90.75">
      <c r="A96" s="40" t="s">
        <v>200</v>
      </c>
      <c r="B96" s="39" t="s">
        <v>201</v>
      </c>
      <c r="C96" s="41" t="s">
        <v>165</v>
      </c>
      <c r="D96" s="42">
        <v>0</v>
      </c>
      <c r="E96" s="42">
        <v>0</v>
      </c>
      <c r="F96" s="41">
        <f t="shared" si="11"/>
        <v>0</v>
      </c>
      <c r="G96" s="42">
        <v>0</v>
      </c>
      <c r="H96" s="42">
        <v>0</v>
      </c>
    </row>
    <row r="97" spans="1:8">
      <c r="A97" s="40" t="s">
        <v>202</v>
      </c>
      <c r="B97" s="39" t="s">
        <v>203</v>
      </c>
      <c r="C97" s="41">
        <f t="shared" si="10"/>
        <v>0</v>
      </c>
      <c r="D97" s="41">
        <f>D98</f>
        <v>0</v>
      </c>
      <c r="E97" s="41">
        <f>E98</f>
        <v>0</v>
      </c>
      <c r="F97" s="41">
        <f t="shared" si="11"/>
        <v>0</v>
      </c>
      <c r="G97" s="41">
        <f>G98</f>
        <v>0</v>
      </c>
      <c r="H97" s="41">
        <f>H98</f>
        <v>0</v>
      </c>
    </row>
    <row r="98" spans="1:8" ht="15.75" thickBot="1">
      <c r="A98" s="43" t="s">
        <v>204</v>
      </c>
      <c r="B98" s="44" t="s">
        <v>205</v>
      </c>
      <c r="C98" s="45">
        <v>0</v>
      </c>
      <c r="D98" s="46">
        <v>0</v>
      </c>
      <c r="E98" s="46">
        <v>0</v>
      </c>
      <c r="F98" s="45">
        <v>0</v>
      </c>
      <c r="G98" s="46">
        <v>0</v>
      </c>
      <c r="H98" s="46">
        <v>0</v>
      </c>
    </row>
    <row r="99" spans="1:8" ht="35.25" thickBot="1">
      <c r="A99" s="33" t="s">
        <v>206</v>
      </c>
      <c r="B99" s="34" t="s">
        <v>207</v>
      </c>
      <c r="C99" s="35">
        <f t="shared" si="10"/>
        <v>136184</v>
      </c>
      <c r="D99" s="35">
        <f>D100+D103</f>
        <v>0</v>
      </c>
      <c r="E99" s="35">
        <f>E100+E103</f>
        <v>136184</v>
      </c>
      <c r="F99" s="35">
        <f t="shared" si="11"/>
        <v>136184</v>
      </c>
      <c r="G99" s="35">
        <f>G100+G103</f>
        <v>0</v>
      </c>
      <c r="H99" s="47">
        <f>H100+H103</f>
        <v>136184</v>
      </c>
    </row>
    <row r="100" spans="1:8" ht="45.75">
      <c r="A100" s="36" t="s">
        <v>208</v>
      </c>
      <c r="B100" s="37" t="s">
        <v>209</v>
      </c>
      <c r="C100" s="38">
        <v>136000</v>
      </c>
      <c r="D100" s="38">
        <f>D102+D101</f>
        <v>0</v>
      </c>
      <c r="E100" s="38">
        <f>E102+E101</f>
        <v>136184</v>
      </c>
      <c r="F100" s="38">
        <f t="shared" si="11"/>
        <v>136184</v>
      </c>
      <c r="G100" s="38">
        <f>G102+G101</f>
        <v>0</v>
      </c>
      <c r="H100" s="38">
        <f>H102+H101</f>
        <v>136184</v>
      </c>
    </row>
    <row r="101" spans="1:8" ht="45.75">
      <c r="A101" s="36" t="s">
        <v>210</v>
      </c>
      <c r="B101" s="39" t="s">
        <v>211</v>
      </c>
      <c r="C101" s="38">
        <v>136000</v>
      </c>
      <c r="D101" s="38"/>
      <c r="E101" s="38">
        <v>136184</v>
      </c>
      <c r="F101" s="38">
        <v>17011.93</v>
      </c>
      <c r="G101" s="38"/>
      <c r="H101" s="38">
        <v>136184</v>
      </c>
    </row>
    <row r="102" spans="1:8" ht="45.75">
      <c r="A102" s="40" t="s">
        <v>212</v>
      </c>
      <c r="B102" s="39" t="s">
        <v>213</v>
      </c>
      <c r="C102" s="41">
        <f t="shared" si="10"/>
        <v>0</v>
      </c>
      <c r="D102" s="42">
        <v>0</v>
      </c>
      <c r="E102" s="42"/>
      <c r="F102" s="41">
        <f t="shared" si="11"/>
        <v>0</v>
      </c>
      <c r="G102" s="42"/>
      <c r="H102" s="42"/>
    </row>
    <row r="103" spans="1:8" ht="45.75">
      <c r="A103" s="40" t="s">
        <v>214</v>
      </c>
      <c r="B103" s="44" t="s">
        <v>215</v>
      </c>
      <c r="C103" s="41">
        <f t="shared" si="10"/>
        <v>0</v>
      </c>
      <c r="D103" s="41">
        <f>D104</f>
        <v>0</v>
      </c>
      <c r="E103" s="41">
        <f>E104</f>
        <v>0</v>
      </c>
      <c r="F103" s="41">
        <f t="shared" si="11"/>
        <v>0</v>
      </c>
      <c r="G103" s="41">
        <f>G104</f>
        <v>0</v>
      </c>
      <c r="H103" s="41">
        <f>H104</f>
        <v>0</v>
      </c>
    </row>
    <row r="104" spans="1:8" ht="57.75" thickBot="1">
      <c r="A104" s="43" t="s">
        <v>216</v>
      </c>
      <c r="B104" s="44" t="s">
        <v>217</v>
      </c>
      <c r="C104" s="45">
        <f t="shared" si="10"/>
        <v>0</v>
      </c>
      <c r="D104" s="46"/>
      <c r="E104" s="46"/>
      <c r="F104" s="45">
        <f t="shared" si="11"/>
        <v>0</v>
      </c>
      <c r="G104" s="46">
        <v>0</v>
      </c>
      <c r="H104" s="46">
        <v>0</v>
      </c>
    </row>
    <row r="105" spans="1:8" ht="15.75" thickBot="1">
      <c r="A105" s="33" t="s">
        <v>218</v>
      </c>
      <c r="B105" s="34" t="s">
        <v>219</v>
      </c>
      <c r="C105" s="35">
        <f>C107+J117</f>
        <v>0</v>
      </c>
      <c r="D105" s="48">
        <f>D106+D116+D121+J121</f>
        <v>7437097.2999999998</v>
      </c>
      <c r="E105" s="35">
        <f>E106+E116+E121+K118</f>
        <v>7637097.2999999998</v>
      </c>
      <c r="F105" s="35">
        <f>F107+M117</f>
        <v>0</v>
      </c>
      <c r="G105" s="35">
        <f>G106+G116+G121+L123</f>
        <v>7437097.2999999998</v>
      </c>
      <c r="H105" s="47">
        <f>H106+H116+H121+I122</f>
        <v>7637097.2999999998</v>
      </c>
    </row>
    <row r="106" spans="1:8">
      <c r="A106" s="36" t="s">
        <v>220</v>
      </c>
      <c r="B106" s="37" t="s">
        <v>221</v>
      </c>
      <c r="C106" s="38">
        <f>E106-D106</f>
        <v>200000</v>
      </c>
      <c r="D106" s="38">
        <f>D107</f>
        <v>6934697.2999999998</v>
      </c>
      <c r="E106" s="38">
        <f>E107</f>
        <v>7134697.2999999998</v>
      </c>
      <c r="F106" s="38">
        <f t="shared" si="11"/>
        <v>200000</v>
      </c>
      <c r="G106" s="38">
        <f>G107</f>
        <v>6934697.2999999998</v>
      </c>
      <c r="H106" s="38">
        <f>H107</f>
        <v>7134697.2999999998</v>
      </c>
    </row>
    <row r="107" spans="1:8" ht="34.5">
      <c r="A107" s="36" t="s">
        <v>222</v>
      </c>
      <c r="B107" s="39" t="s">
        <v>223</v>
      </c>
      <c r="C107" s="41"/>
      <c r="D107" s="42">
        <v>6934697.2999999998</v>
      </c>
      <c r="E107" s="42">
        <v>7134697.2999999998</v>
      </c>
      <c r="F107" s="41"/>
      <c r="G107" s="42">
        <v>6934697.2999999998</v>
      </c>
      <c r="H107" s="42">
        <v>7134697.2999999998</v>
      </c>
    </row>
    <row r="108" spans="1:8" ht="68.25">
      <c r="A108" s="40" t="s">
        <v>224</v>
      </c>
      <c r="B108" s="39" t="s">
        <v>225</v>
      </c>
      <c r="C108" s="41">
        <f t="shared" si="10"/>
        <v>0</v>
      </c>
      <c r="D108" s="41">
        <f>D109</f>
        <v>0</v>
      </c>
      <c r="E108" s="41">
        <f>E109</f>
        <v>0</v>
      </c>
      <c r="F108" s="41">
        <f t="shared" si="11"/>
        <v>0</v>
      </c>
      <c r="G108" s="41">
        <f>G109</f>
        <v>0</v>
      </c>
      <c r="H108" s="41">
        <f>H109</f>
        <v>0</v>
      </c>
    </row>
    <row r="109" spans="1:8" ht="68.25">
      <c r="A109" s="40" t="s">
        <v>226</v>
      </c>
      <c r="B109" s="39" t="s">
        <v>227</v>
      </c>
      <c r="C109" s="41">
        <f t="shared" si="10"/>
        <v>0</v>
      </c>
      <c r="D109" s="42">
        <v>0</v>
      </c>
      <c r="E109" s="42">
        <v>0</v>
      </c>
      <c r="F109" s="41">
        <f t="shared" si="11"/>
        <v>0</v>
      </c>
      <c r="G109" s="42">
        <v>0</v>
      </c>
      <c r="H109" s="42">
        <v>0</v>
      </c>
    </row>
    <row r="110" spans="1:8" ht="45.75">
      <c r="A110" s="22" t="s">
        <v>228</v>
      </c>
      <c r="B110" s="23" t="s">
        <v>229</v>
      </c>
      <c r="C110" s="41">
        <f t="shared" si="10"/>
        <v>0</v>
      </c>
      <c r="D110" s="41">
        <f>D111</f>
        <v>0</v>
      </c>
      <c r="E110" s="41">
        <f>E111</f>
        <v>0</v>
      </c>
      <c r="F110" s="41">
        <f t="shared" si="11"/>
        <v>0</v>
      </c>
      <c r="G110" s="41">
        <f>G111</f>
        <v>0</v>
      </c>
      <c r="H110" s="41">
        <f>H111</f>
        <v>0</v>
      </c>
    </row>
    <row r="111" spans="1:8" ht="45.75">
      <c r="A111" s="22" t="s">
        <v>230</v>
      </c>
      <c r="B111" s="23" t="s">
        <v>231</v>
      </c>
      <c r="C111" s="41">
        <f t="shared" si="10"/>
        <v>0</v>
      </c>
      <c r="D111" s="42"/>
      <c r="E111" s="42"/>
      <c r="F111" s="41">
        <f t="shared" si="11"/>
        <v>0</v>
      </c>
      <c r="G111" s="42"/>
      <c r="H111" s="42"/>
    </row>
    <row r="112" spans="1:8" ht="79.5">
      <c r="A112" s="40" t="s">
        <v>232</v>
      </c>
      <c r="B112" s="39" t="s">
        <v>233</v>
      </c>
      <c r="C112" s="41">
        <f t="shared" si="10"/>
        <v>0</v>
      </c>
      <c r="D112" s="41">
        <f>D113</f>
        <v>0</v>
      </c>
      <c r="E112" s="41">
        <f>E113</f>
        <v>0</v>
      </c>
      <c r="F112" s="41">
        <f t="shared" si="11"/>
        <v>0</v>
      </c>
      <c r="G112" s="41">
        <f>G113</f>
        <v>0</v>
      </c>
      <c r="H112" s="41">
        <f>H113</f>
        <v>0</v>
      </c>
    </row>
    <row r="113" spans="1:8" ht="79.5">
      <c r="A113" s="40" t="s">
        <v>234</v>
      </c>
      <c r="B113" s="39" t="s">
        <v>235</v>
      </c>
      <c r="C113" s="41">
        <f t="shared" si="10"/>
        <v>0</v>
      </c>
      <c r="D113" s="42"/>
      <c r="E113" s="42"/>
      <c r="F113" s="41">
        <f t="shared" si="11"/>
        <v>0</v>
      </c>
      <c r="G113" s="42"/>
      <c r="H113" s="42"/>
    </row>
    <row r="114" spans="1:8" ht="68.25">
      <c r="A114" s="40" t="s">
        <v>236</v>
      </c>
      <c r="B114" s="39" t="s">
        <v>237</v>
      </c>
      <c r="C114" s="41">
        <f t="shared" si="10"/>
        <v>0</v>
      </c>
      <c r="D114" s="41">
        <f>D115</f>
        <v>0</v>
      </c>
      <c r="E114" s="41">
        <f>E115</f>
        <v>0</v>
      </c>
      <c r="F114" s="41">
        <f t="shared" si="11"/>
        <v>0</v>
      </c>
      <c r="G114" s="41">
        <f>G115</f>
        <v>0</v>
      </c>
      <c r="H114" s="41">
        <f>H115</f>
        <v>0</v>
      </c>
    </row>
    <row r="115" spans="1:8" ht="57">
      <c r="A115" s="40" t="s">
        <v>238</v>
      </c>
      <c r="B115" s="39" t="s">
        <v>239</v>
      </c>
      <c r="C115" s="41">
        <f t="shared" si="10"/>
        <v>0</v>
      </c>
      <c r="D115" s="42">
        <v>0</v>
      </c>
      <c r="E115" s="42">
        <v>0</v>
      </c>
      <c r="F115" s="41">
        <f t="shared" si="11"/>
        <v>0</v>
      </c>
      <c r="G115" s="42">
        <v>0</v>
      </c>
      <c r="H115" s="42">
        <v>0</v>
      </c>
    </row>
    <row r="116" spans="1:8" ht="68.25">
      <c r="A116" s="40" t="s">
        <v>224</v>
      </c>
      <c r="B116" s="39" t="s">
        <v>240</v>
      </c>
      <c r="C116" s="41">
        <f t="shared" si="10"/>
        <v>0</v>
      </c>
      <c r="D116" s="41">
        <f>D117</f>
        <v>502400</v>
      </c>
      <c r="E116" s="41">
        <f>E117</f>
        <v>502400</v>
      </c>
      <c r="F116" s="41">
        <f t="shared" si="11"/>
        <v>0</v>
      </c>
      <c r="G116" s="41">
        <f>G117</f>
        <v>502400</v>
      </c>
      <c r="H116" s="41">
        <f>H117</f>
        <v>502400</v>
      </c>
    </row>
    <row r="117" spans="1:8" ht="69" thickBot="1">
      <c r="A117" s="40" t="s">
        <v>224</v>
      </c>
      <c r="B117" s="44" t="s">
        <v>241</v>
      </c>
      <c r="C117" s="45">
        <f t="shared" si="10"/>
        <v>0</v>
      </c>
      <c r="D117" s="46">
        <v>502400</v>
      </c>
      <c r="E117" s="46">
        <v>502400</v>
      </c>
      <c r="F117" s="45">
        <f t="shared" si="11"/>
        <v>0</v>
      </c>
      <c r="G117" s="46">
        <v>502400</v>
      </c>
      <c r="H117" s="46">
        <v>502400</v>
      </c>
    </row>
    <row r="118" spans="1:8" ht="24" thickBot="1">
      <c r="A118" s="33" t="s">
        <v>242</v>
      </c>
      <c r="B118" s="34" t="s">
        <v>243</v>
      </c>
      <c r="C118" s="35">
        <f t="shared" si="10"/>
        <v>155717.79999999999</v>
      </c>
      <c r="D118" s="35">
        <f>D119</f>
        <v>0</v>
      </c>
      <c r="E118" s="35">
        <f>E119+K119</f>
        <v>155717.79999999999</v>
      </c>
      <c r="F118" s="35">
        <f t="shared" si="11"/>
        <v>155717.79999999999</v>
      </c>
      <c r="G118" s="35">
        <f>G119</f>
        <v>0</v>
      </c>
      <c r="H118" s="47">
        <f>H119</f>
        <v>155717.79999999999</v>
      </c>
    </row>
    <row r="119" spans="1:8" ht="23.25">
      <c r="A119" s="36" t="s">
        <v>244</v>
      </c>
      <c r="B119" s="37" t="s">
        <v>245</v>
      </c>
      <c r="C119" s="38">
        <f t="shared" si="10"/>
        <v>155717.79999999999</v>
      </c>
      <c r="D119" s="38">
        <f>D120</f>
        <v>0</v>
      </c>
      <c r="E119" s="38">
        <f>E120</f>
        <v>155717.79999999999</v>
      </c>
      <c r="F119" s="38">
        <f t="shared" si="11"/>
        <v>155717.79999999999</v>
      </c>
      <c r="G119" s="38">
        <f>G120</f>
        <v>0</v>
      </c>
      <c r="H119" s="38">
        <f>H120</f>
        <v>155717.79999999999</v>
      </c>
    </row>
    <row r="120" spans="1:8" ht="23.25">
      <c r="A120" s="43" t="s">
        <v>244</v>
      </c>
      <c r="B120" s="44" t="s">
        <v>246</v>
      </c>
      <c r="C120" s="38">
        <f t="shared" si="10"/>
        <v>155717.79999999999</v>
      </c>
      <c r="D120" s="46">
        <v>0</v>
      </c>
      <c r="E120" s="46">
        <v>155717.79999999999</v>
      </c>
      <c r="F120" s="38">
        <f t="shared" si="11"/>
        <v>155717.79999999999</v>
      </c>
      <c r="G120" s="46">
        <v>0</v>
      </c>
      <c r="H120" s="46">
        <v>155717.79999999999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2025-01-13T11:38:18Z</dcterms:modified>
</cp:coreProperties>
</file>